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lena\stará ves\_soupis a rozpočet\30062020\"/>
    </mc:Choice>
  </mc:AlternateContent>
  <bookViews>
    <workbookView xWindow="0" yWindow="0" windowWidth="0" windowHeight="0"/>
  </bookViews>
  <sheets>
    <sheet name="Rekapitulace stavby" sheetId="1" r:id="rId1"/>
    <sheet name="02-20-03-np - Protierozní..." sheetId="2" r:id="rId2"/>
    <sheet name="02-20-04-np - Lokální bio..." sheetId="3" r:id="rId3"/>
    <sheet name="02-20-05-np - Lokální bio..." sheetId="4" r:id="rId4"/>
    <sheet name="02-20-06-np - Zalesnění L1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'02-20-03-np - Protierozní...'!$C$82:$K$173</definedName>
    <definedName name="_xlnm.Print_Area" localSheetId="1">'02-20-03-np - Protierozní...'!$C$4:$J$39,'02-20-03-np - Protierozní...'!$C$45:$J$64,'02-20-03-np - Protierozní...'!$C$70:$K$173</definedName>
    <definedName name="_xlnm.Print_Titles" localSheetId="1">'02-20-03-np - Protierozní...'!$82:$82</definedName>
    <definedName name="_xlnm._FilterDatabase" localSheetId="2" hidden="1">'02-20-04-np - Lokální bio...'!$C$82:$K$157</definedName>
    <definedName name="_xlnm.Print_Area" localSheetId="2">'02-20-04-np - Lokální bio...'!$C$4:$J$39,'02-20-04-np - Lokální bio...'!$C$45:$J$64,'02-20-04-np - Lokální bio...'!$C$70:$K$157</definedName>
    <definedName name="_xlnm.Print_Titles" localSheetId="2">'02-20-04-np - Lokální bio...'!$82:$82</definedName>
    <definedName name="_xlnm._FilterDatabase" localSheetId="3" hidden="1">'02-20-05-np - Lokální bio...'!$C$82:$K$155</definedName>
    <definedName name="_xlnm.Print_Area" localSheetId="3">'02-20-05-np - Lokální bio...'!$C$4:$J$39,'02-20-05-np - Lokální bio...'!$C$45:$J$64,'02-20-05-np - Lokální bio...'!$C$70:$K$155</definedName>
    <definedName name="_xlnm.Print_Titles" localSheetId="3">'02-20-05-np - Lokální bio...'!$82:$82</definedName>
    <definedName name="_xlnm._FilterDatabase" localSheetId="4" hidden="1">'02-20-06-np - Zalesnění L1'!$C$82:$K$161</definedName>
    <definedName name="_xlnm.Print_Area" localSheetId="4">'02-20-06-np - Zalesnění L1'!$C$4:$J$39,'02-20-06-np - Zalesnění L1'!$C$45:$J$64,'02-20-06-np - Zalesnění L1'!$C$70:$K$161</definedName>
    <definedName name="_xlnm.Print_Titles" localSheetId="4">'02-20-06-np - Zalesnění L1'!$82:$82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60"/>
  <c r="BH160"/>
  <c r="BG160"/>
  <c r="BF160"/>
  <c r="T160"/>
  <c r="T159"/>
  <c r="R160"/>
  <c r="R159"/>
  <c r="P160"/>
  <c r="P159"/>
  <c r="BI155"/>
  <c r="BH155"/>
  <c r="BG155"/>
  <c r="BF155"/>
  <c r="T155"/>
  <c r="T154"/>
  <c r="R155"/>
  <c r="R154"/>
  <c r="P155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77"/>
  <c r="E7"/>
  <c r="E48"/>
  <c i="4" r="J37"/>
  <c r="J36"/>
  <c i="1" r="AY57"/>
  <c i="4" r="J35"/>
  <c i="1" r="AX57"/>
  <c i="4" r="BI154"/>
  <c r="BH154"/>
  <c r="BG154"/>
  <c r="BF154"/>
  <c r="T154"/>
  <c r="T153"/>
  <c r="R154"/>
  <c r="R153"/>
  <c r="P154"/>
  <c r="P153"/>
  <c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54"/>
  <c r="J14"/>
  <c r="J12"/>
  <c r="J77"/>
  <c r="E7"/>
  <c r="E48"/>
  <c i="3" r="J37"/>
  <c r="J36"/>
  <c i="1" r="AY56"/>
  <c i="3" r="J35"/>
  <c i="1" r="AX56"/>
  <c i="3" r="BI156"/>
  <c r="BH156"/>
  <c r="BG156"/>
  <c r="BF156"/>
  <c r="T156"/>
  <c r="T155"/>
  <c r="R156"/>
  <c r="R155"/>
  <c r="P156"/>
  <c r="P155"/>
  <c r="BI151"/>
  <c r="BH151"/>
  <c r="BG151"/>
  <c r="BF151"/>
  <c r="T151"/>
  <c r="T150"/>
  <c r="R151"/>
  <c r="R150"/>
  <c r="P151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54"/>
  <c r="J14"/>
  <c r="J12"/>
  <c r="J77"/>
  <c r="E7"/>
  <c r="E48"/>
  <c i="2" r="J37"/>
  <c r="J36"/>
  <c i="1" r="AY55"/>
  <c i="2" r="J35"/>
  <c i="1" r="AX55"/>
  <c i="2" r="BI172"/>
  <c r="BH172"/>
  <c r="BG172"/>
  <c r="BF172"/>
  <c r="T172"/>
  <c r="T171"/>
  <c r="R172"/>
  <c r="R171"/>
  <c r="P172"/>
  <c r="P171"/>
  <c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79"/>
  <c r="J14"/>
  <c r="J12"/>
  <c r="J52"/>
  <c r="E7"/>
  <c r="E73"/>
  <c i="1" r="L50"/>
  <c r="AM50"/>
  <c r="AM49"/>
  <c r="L49"/>
  <c r="AM47"/>
  <c r="L47"/>
  <c r="L45"/>
  <c r="L44"/>
  <c i="5" r="BK160"/>
  <c r="BK142"/>
  <c r="J126"/>
  <c r="BK86"/>
  <c r="BK155"/>
  <c r="BK138"/>
  <c r="BK122"/>
  <c r="BK94"/>
  <c i="4" r="J136"/>
  <c r="J114"/>
  <c r="BK86"/>
  <c i="3" r="BK138"/>
  <c r="BK122"/>
  <c r="J106"/>
  <c i="2" r="BK172"/>
  <c r="J146"/>
  <c r="J106"/>
  <c r="BK86"/>
  <c i="5" r="BK90"/>
  <c i="4" r="J134"/>
  <c r="J102"/>
  <c i="3" r="J114"/>
  <c i="2" r="J158"/>
  <c r="J118"/>
  <c r="BK98"/>
  <c r="J86"/>
  <c i="5" r="BK110"/>
  <c r="J86"/>
  <c i="4" r="J122"/>
  <c r="BK102"/>
  <c r="J86"/>
  <c i="3" r="J138"/>
  <c r="BK118"/>
  <c r="BK102"/>
  <c r="J86"/>
  <c i="2" r="BK154"/>
  <c r="BK138"/>
  <c r="J126"/>
  <c i="5" r="BK150"/>
  <c r="J130"/>
  <c r="J118"/>
  <c i="4" r="J140"/>
  <c i="5" r="BK146"/>
  <c r="BK130"/>
  <c r="BK106"/>
  <c i="4" r="J149"/>
  <c r="J130"/>
  <c r="J106"/>
  <c i="3" r="J156"/>
  <c r="J134"/>
  <c r="J110"/>
  <c r="J102"/>
  <c i="2" r="BK162"/>
  <c r="J130"/>
  <c r="J110"/>
  <c i="5" r="J106"/>
  <c i="4" r="BK149"/>
  <c r="BK130"/>
  <c r="J110"/>
  <c i="3" r="J122"/>
  <c i="2" r="J167"/>
  <c r="BK122"/>
  <c r="BK106"/>
  <c r="J94"/>
  <c i="5" r="BK118"/>
  <c r="J98"/>
  <c i="4" r="BK140"/>
  <c r="BK118"/>
  <c r="BK98"/>
  <c i="3" r="J146"/>
  <c r="BK130"/>
  <c r="BK110"/>
  <c r="BK94"/>
  <c i="2" r="BK167"/>
  <c r="BK150"/>
  <c r="BK134"/>
  <c r="BK118"/>
  <c i="5" r="J146"/>
  <c r="J134"/>
  <c r="BK114"/>
  <c i="4" r="J144"/>
  <c i="5" r="J150"/>
  <c r="BK134"/>
  <c r="J110"/>
  <c i="4" r="J154"/>
  <c r="J126"/>
  <c r="J98"/>
  <c i="3" r="BK151"/>
  <c r="J130"/>
  <c r="J118"/>
  <c r="BK86"/>
  <c i="2" r="J150"/>
  <c r="BK126"/>
  <c r="J98"/>
  <c i="5" r="BK102"/>
  <c r="J94"/>
  <c i="4" r="BK122"/>
  <c r="BK90"/>
  <c i="3" r="BK98"/>
  <c i="2" r="BK142"/>
  <c r="J114"/>
  <c r="BK102"/>
  <c i="1" r="AS54"/>
  <c i="4" r="BK134"/>
  <c r="BK110"/>
  <c r="BK94"/>
  <c i="3" r="BK156"/>
  <c r="BK142"/>
  <c r="J126"/>
  <c r="BK106"/>
  <c r="BK90"/>
  <c i="2" r="J162"/>
  <c r="BK146"/>
  <c r="BK130"/>
  <c r="J102"/>
  <c i="5" r="J155"/>
  <c r="J138"/>
  <c r="J122"/>
  <c i="4" r="BK154"/>
  <c i="5" r="J160"/>
  <c r="J142"/>
  <c r="BK126"/>
  <c r="J102"/>
  <c i="4" r="BK144"/>
  <c r="J118"/>
  <c r="J94"/>
  <c i="3" r="BK146"/>
  <c r="BK126"/>
  <c r="J94"/>
  <c i="2" r="J154"/>
  <c r="J138"/>
  <c r="BK114"/>
  <c r="BK94"/>
  <c i="5" r="BK98"/>
  <c i="4" r="BK136"/>
  <c r="BK114"/>
  <c i="3" r="J142"/>
  <c r="J90"/>
  <c i="2" r="J134"/>
  <c r="BK110"/>
  <c r="BK90"/>
  <c i="5" r="J114"/>
  <c r="J90"/>
  <c i="4" r="BK126"/>
  <c r="BK106"/>
  <c r="J90"/>
  <c i="3" r="J151"/>
  <c r="BK134"/>
  <c r="BK114"/>
  <c r="J98"/>
  <c i="2" r="J172"/>
  <c r="BK158"/>
  <c r="J142"/>
  <c r="J122"/>
  <c r="J90"/>
  <c l="1" r="BK85"/>
  <c r="J85"/>
  <c r="J61"/>
  <c r="R85"/>
  <c r="R84"/>
  <c r="R83"/>
  <c i="3" r="BK85"/>
  <c r="J85"/>
  <c r="J61"/>
  <c r="P85"/>
  <c r="P84"/>
  <c r="P83"/>
  <c i="1" r="AU56"/>
  <c i="4" r="BK85"/>
  <c i="2" r="P85"/>
  <c r="P84"/>
  <c r="P83"/>
  <c i="1" r="AU55"/>
  <c i="3" r="T85"/>
  <c r="T84"/>
  <c r="T83"/>
  <c i="4" r="T85"/>
  <c r="T84"/>
  <c r="T83"/>
  <c i="2" r="T85"/>
  <c r="T84"/>
  <c r="T83"/>
  <c i="3" r="R85"/>
  <c r="R84"/>
  <c r="R83"/>
  <c i="4" r="R85"/>
  <c r="R84"/>
  <c r="R83"/>
  <c i="5" r="BK85"/>
  <c r="R85"/>
  <c r="R84"/>
  <c r="R83"/>
  <c i="4" r="P85"/>
  <c r="P84"/>
  <c r="P83"/>
  <c i="1" r="AU57"/>
  <c i="5" r="P85"/>
  <c r="P84"/>
  <c r="P83"/>
  <c i="1" r="AU58"/>
  <c i="5" r="T85"/>
  <c r="T84"/>
  <c r="T83"/>
  <c i="2" r="E48"/>
  <c r="F55"/>
  <c r="J77"/>
  <c r="J79"/>
  <c r="J80"/>
  <c r="BE98"/>
  <c r="BE114"/>
  <c r="BE126"/>
  <c r="BE138"/>
  <c r="BE162"/>
  <c r="BE172"/>
  <c r="BK166"/>
  <c r="J166"/>
  <c r="J62"/>
  <c i="3" r="J52"/>
  <c r="F55"/>
  <c r="E73"/>
  <c r="J79"/>
  <c r="J80"/>
  <c r="BE94"/>
  <c r="BE106"/>
  <c r="BE122"/>
  <c r="BE142"/>
  <c r="BK150"/>
  <c r="J150"/>
  <c r="J62"/>
  <c i="4" r="J52"/>
  <c r="J54"/>
  <c r="E73"/>
  <c r="F79"/>
  <c r="J80"/>
  <c r="BE86"/>
  <c r="BE98"/>
  <c r="BE102"/>
  <c r="BE106"/>
  <c r="BE114"/>
  <c r="BE130"/>
  <c r="BE144"/>
  <c r="BE154"/>
  <c r="BK148"/>
  <c r="J148"/>
  <c r="J62"/>
  <c i="5" r="F55"/>
  <c r="J79"/>
  <c r="BE160"/>
  <c i="2" r="F54"/>
  <c r="BE94"/>
  <c r="BE130"/>
  <c r="BE154"/>
  <c i="3" r="F79"/>
  <c r="BE102"/>
  <c r="BE110"/>
  <c r="BE138"/>
  <c i="4" r="F55"/>
  <c r="BE118"/>
  <c r="BE140"/>
  <c i="5" r="F54"/>
  <c r="J55"/>
  <c i="2" r="BE86"/>
  <c r="BE90"/>
  <c r="BE102"/>
  <c r="BE106"/>
  <c r="BE110"/>
  <c r="BE118"/>
  <c r="BE122"/>
  <c r="BE134"/>
  <c r="BE142"/>
  <c r="BE146"/>
  <c r="BE150"/>
  <c r="BE158"/>
  <c r="BE167"/>
  <c r="BK171"/>
  <c r="J171"/>
  <c r="J63"/>
  <c i="3" r="BE86"/>
  <c r="BE90"/>
  <c r="BE98"/>
  <c r="BE114"/>
  <c r="BE118"/>
  <c r="BE126"/>
  <c r="BE130"/>
  <c r="BE134"/>
  <c r="BE146"/>
  <c r="BE151"/>
  <c r="BE156"/>
  <c r="BK155"/>
  <c r="J155"/>
  <c r="J63"/>
  <c i="4" r="BE90"/>
  <c r="BE94"/>
  <c r="BE110"/>
  <c r="BE122"/>
  <c r="BE126"/>
  <c r="BE134"/>
  <c r="BE136"/>
  <c i="5" r="J52"/>
  <c r="E73"/>
  <c r="BE86"/>
  <c r="BE110"/>
  <c r="BE118"/>
  <c r="BE126"/>
  <c r="BE130"/>
  <c r="BE134"/>
  <c r="BE142"/>
  <c r="BE146"/>
  <c r="BE150"/>
  <c r="BE155"/>
  <c i="4" r="BE149"/>
  <c r="BK153"/>
  <c r="J153"/>
  <c r="J63"/>
  <c i="5" r="BE90"/>
  <c r="BE94"/>
  <c r="BE98"/>
  <c r="BE102"/>
  <c r="BE106"/>
  <c r="BE114"/>
  <c r="BE122"/>
  <c r="BE138"/>
  <c r="BK154"/>
  <c r="J154"/>
  <c r="J62"/>
  <c r="BK159"/>
  <c r="J159"/>
  <c r="J63"/>
  <c i="3" r="F34"/>
  <c i="1" r="BA56"/>
  <c i="4" r="F34"/>
  <c i="1" r="BA57"/>
  <c i="5" r="F34"/>
  <c i="1" r="BA58"/>
  <c i="2" r="F34"/>
  <c i="1" r="BA55"/>
  <c i="2" r="F37"/>
  <c i="1" r="BD55"/>
  <c i="3" r="F36"/>
  <c i="1" r="BC56"/>
  <c i="2" r="F36"/>
  <c i="1" r="BC55"/>
  <c i="3" r="F37"/>
  <c i="1" r="BD56"/>
  <c i="4" r="F35"/>
  <c i="1" r="BB57"/>
  <c i="5" r="F35"/>
  <c i="1" r="BB58"/>
  <c i="3" r="F35"/>
  <c i="1" r="BB56"/>
  <c i="3" r="J34"/>
  <c i="1" r="AW56"/>
  <c i="2" r="F35"/>
  <c i="1" r="BB55"/>
  <c i="5" r="J34"/>
  <c i="1" r="AW58"/>
  <c i="4" r="F37"/>
  <c i="1" r="BD57"/>
  <c i="2" r="J34"/>
  <c i="1" r="AW55"/>
  <c i="5" r="F36"/>
  <c i="1" r="BC58"/>
  <c i="4" r="J34"/>
  <c i="1" r="AW57"/>
  <c i="5" r="F37"/>
  <c i="1" r="BD58"/>
  <c i="4" r="F36"/>
  <c i="1" r="BC57"/>
  <c i="5" l="1" r="BK84"/>
  <c r="J84"/>
  <c r="J60"/>
  <c i="4" r="BK84"/>
  <c r="J84"/>
  <c r="J60"/>
  <c r="J85"/>
  <c r="J61"/>
  <c i="2" r="BK84"/>
  <c r="J84"/>
  <c r="J60"/>
  <c i="3" r="BK84"/>
  <c r="BK83"/>
  <c r="J83"/>
  <c i="5" r="J85"/>
  <c r="J61"/>
  <c i="1" r="BB54"/>
  <c r="AX54"/>
  <c i="3" r="J30"/>
  <c i="1" r="AG56"/>
  <c r="BC54"/>
  <c r="W32"/>
  <c i="5" r="F33"/>
  <c i="1" r="AZ58"/>
  <c i="2" r="F33"/>
  <c i="1" r="AZ55"/>
  <c r="AU54"/>
  <c i="4" r="J33"/>
  <c i="1" r="AV57"/>
  <c r="AT57"/>
  <c i="3" r="F33"/>
  <c i="1" r="AZ56"/>
  <c r="BA54"/>
  <c r="W30"/>
  <c i="4" r="F33"/>
  <c i="1" r="AZ57"/>
  <c i="2" r="J33"/>
  <c i="1" r="AV55"/>
  <c r="AT55"/>
  <c i="3" r="J33"/>
  <c i="1" r="AV56"/>
  <c r="AT56"/>
  <c r="BD54"/>
  <c r="W33"/>
  <c i="5" r="J33"/>
  <c i="1" r="AV58"/>
  <c r="AT58"/>
  <c i="3" l="1" r="J39"/>
  <c r="J59"/>
  <c r="J84"/>
  <c r="J60"/>
  <c i="2" r="BK83"/>
  <c r="J83"/>
  <c r="J59"/>
  <c i="4" r="BK83"/>
  <c r="J83"/>
  <c r="J59"/>
  <c i="5" r="BK83"/>
  <c r="J83"/>
  <c i="1" r="AN56"/>
  <c r="AW54"/>
  <c r="AK30"/>
  <c r="AY54"/>
  <c r="W31"/>
  <c i="5" r="J30"/>
  <c i="1" r="AG58"/>
  <c r="AN58"/>
  <c r="AZ54"/>
  <c r="W29"/>
  <c i="5" l="1" r="J39"/>
  <c r="J59"/>
  <c i="4" r="J30"/>
  <c i="1" r="AG57"/>
  <c r="AN57"/>
  <c i="2" r="J30"/>
  <c i="1" r="AG55"/>
  <c r="AN55"/>
  <c r="AV54"/>
  <c r="AK29"/>
  <c i="4" l="1" r="J39"/>
  <c i="2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<sst xmlns="http://schemas.openxmlformats.org/spreadsheetml/2006/main">
  <si>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</si>
  <si>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</si>
  <si>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</si>
  <si>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</si>
  <si>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</si>
  <si>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{aeab7ee9-85f2-4946-835d-ae4b0ba453cc}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</si>
  <si>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</si>
  <si>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</si>
  <si>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</si>
  <si>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</si>
  <si>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</si>
  <si>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</si>
  <si>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</si>
  <si>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</si>
  <si>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02/20/1np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</si>
  <si>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</si>
  <si>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</si>
  <si>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 v k.ú. Stará ves u Přerova - I. etapa - následná péče</t>
  </si>
  <si>
    <t>KSO:</t>
  </si>
  <si>
    <t/>
  </si>
  <si>
    <t>CC-CZ:</t>
  </si>
  <si>
    <t>Místo:</t>
  </si>
  <si>
    <t xml:space="preserve"> </t>
  </si>
  <si>
    <t>Datum:</t>
  </si>
  <si>
    <t>22.5.2020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</si>
  <si>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</si>
  <si>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</si>
  <si>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</si>
  <si>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</si>
  <si>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</si>
  <si>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</si>
  <si>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</si>
  <si>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</si>
  <si>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</si>
  <si>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</si>
  <si>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</si>
  <si>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</si>
  <si>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</si>
  <si>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</si>
  <si>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</si>
  <si>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</si>
  <si>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</si>
  <si>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</si>
  <si>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</si>
  <si>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</si>
  <si>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</si>
  <si>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</si>
  <si>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</si>
  <si>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</si>
  <si>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</si>
  <si>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</si>
  <si>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</si>
  <si>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</si>
  <si>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</si>
  <si>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</si>
  <si>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</si>
  <si>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</si>
  <si>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</si>
  <si>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</si>
  <si>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</si>
  <si>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</si>
  <si>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</si>
  <si>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</si>
  <si>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</si>
  <si>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</si>
  <si>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</si>
  <si>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</si>
  <si>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</si>
  <si>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</si>
  <si>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</si>
  <si>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</si>
  <si>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</si>
  <si>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</si>
  <si>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</si>
  <si>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02/20/03/np</t>
  </si>
  <si>
    <t>Protierozní mez PM1</t>
  </si>
  <si>
    <t>STA</t>
  </si>
  <si>
    <t>1</t>
  </si>
  <si>
    <t>{31aa86cd-badb-4144-9665-d968b79611db}</t>
  </si>
  <si>
    <t>2</t>
  </si>
  <si>
    <t>02/20/04/np</t>
  </si>
  <si>
    <t>Lokální biokoridor LBK9</t>
  </si>
  <si>
    <t>{049077cc-285e-4eec-861a-bac9e2d6df95}</t>
  </si>
  <si>
    <t>02/20/05/np</t>
  </si>
  <si>
    <t>Lokální biokoridor LBK 10</t>
  </si>
  <si>
    <t>{1fbef721-a742-4c8c-bf24-0e84d5440d95}</t>
  </si>
  <si>
    <t>02/20/06/np</t>
  </si>
  <si>
    <t>Zalesnění L1</t>
  </si>
  <si>
    <t>{293d1f80-abb4-46d9-8bcf-458f48749bfb}</t>
  </si>
  <si>
    <t>KRYCÍ LIST SOUPISU PRACÍ</t>
  </si>
  <si>
    <t>Objekt:</t>
  </si>
  <si>
    <t>02/20/03/np - Protierozní mez PM1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</si>
  <si>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</si>
  <si>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</si>
  <si>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</si>
  <si>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</si>
  <si>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</si>
  <si>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</si>
  <si>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</si>
  <si>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</si>
  <si>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</si>
  <si>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</si>
  <si>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</si>
  <si>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</si>
  <si>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</si>
  <si>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</si>
  <si>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</si>
  <si>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</si>
  <si>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</si>
  <si>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</si>
  <si>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</si>
  <si>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</si>
  <si>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</si>
  <si>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</si>
  <si>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</si>
  <si>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</si>
  <si>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</si>
  <si>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</si>
  <si>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181451121</t>
  </si>
  <si>
    <t>Založení lučního trávníku výsevem plochy přes 1000 m2 v rovině a ve svahu do 1:5</t>
  </si>
  <si>
    <t>m2</t>
  </si>
  <si>
    <t>CS ÚRS 2020 01</t>
  </si>
  <si>
    <t>4</t>
  </si>
  <si>
    <t>-448431970</t>
  </si>
  <si>
    <t>PP</t>
  </si>
  <si>
    <t>Založení trávníku na půdě předem připravené plochy přes 1000 m2 výsevem včetně utažení lučního v rovině nebo na svahu do 1:5</t>
  </si>
  <si>
    <t>VV</t>
  </si>
  <si>
    <t>"1. rok" 1875*0,1</t>
  </si>
  <si>
    <t>Součet</t>
  </si>
  <si>
    <t>M</t>
  </si>
  <si>
    <t>005724720</t>
  </si>
  <si>
    <t>osivo směs travní krajinná-rovinná</t>
  </si>
  <si>
    <t>kg</t>
  </si>
  <si>
    <t>8</t>
  </si>
  <si>
    <t>-742054361</t>
  </si>
  <si>
    <t>187,5*0,025</t>
  </si>
  <si>
    <t>3</t>
  </si>
  <si>
    <t>181451122</t>
  </si>
  <si>
    <t>Založení lučního trávníku výsevem plochy přes 1000 m2 ve svahu do 1:2</t>
  </si>
  <si>
    <t>-120252963</t>
  </si>
  <si>
    <t>Založení trávníku na půdě předem připravené plochy přes 1000 m2 výsevem včetně utažení lučního na svahu přes 1:5 do 1:2</t>
  </si>
  <si>
    <t>"1. rok" 3600*0,1</t>
  </si>
  <si>
    <t>005724740</t>
  </si>
  <si>
    <t>osivo směs travní krajinná-svahová</t>
  </si>
  <si>
    <t>1423188775</t>
  </si>
  <si>
    <t>360*0,025</t>
  </si>
  <si>
    <t>5</t>
  </si>
  <si>
    <t>184215112</t>
  </si>
  <si>
    <t>Ukotvení kmene dřevin jedním kůlem D do 0,1 m délky do 2 m</t>
  </si>
  <si>
    <t>kus</t>
  </si>
  <si>
    <t>-1183276208</t>
  </si>
  <si>
    <t>Ukotvení dřeviny kůly jedním kůlem, délky přes 1 do 2 m</t>
  </si>
  <si>
    <t>"1. rok, keře" (200+80+55)*0,05</t>
  </si>
  <si>
    <t>6</t>
  </si>
  <si>
    <t>184215132</t>
  </si>
  <si>
    <t>Ukotvení kmene dřevin třemi kůly D do 0,1 m délky do 2 m</t>
  </si>
  <si>
    <t>1450484217</t>
  </si>
  <si>
    <t>Ukotvení dřeviny kůly třemi kůly, délky přes 1 do 2 m</t>
  </si>
  <si>
    <t>"1. rok, stromy" (30+12+13+7)*0,05</t>
  </si>
  <si>
    <t>7</t>
  </si>
  <si>
    <t>60591251</t>
  </si>
  <si>
    <t>kůl vyvazovací dřevěný impregnovaný D 8cm dl 1,5m</t>
  </si>
  <si>
    <t>-1581746731</t>
  </si>
  <si>
    <t>"1.rok, keře" 335*0,05</t>
  </si>
  <si>
    <t>60591320</t>
  </si>
  <si>
    <t>kulatina odkorněná D 7-15cm do dl 5m</t>
  </si>
  <si>
    <t>m</t>
  </si>
  <si>
    <t>-887336181</t>
  </si>
  <si>
    <t>"1. rok, příčka spojovací dl. 50 cm, ke každému stromu 3 ks" 0,5*3*62*0,05</t>
  </si>
  <si>
    <t>9</t>
  </si>
  <si>
    <t>60591253</t>
  </si>
  <si>
    <t>kůl vyvazovací dřevěný impregnovaný D 8cm dl 2m</t>
  </si>
  <si>
    <t>-354645862</t>
  </si>
  <si>
    <t>"1. rok, stromy" (62*3)*0,05</t>
  </si>
  <si>
    <t>10</t>
  </si>
  <si>
    <t>184813133</t>
  </si>
  <si>
    <t>Ochrana listnatých dřevin do 70 cm před okusem chemickým nátěrem v rovině a svahu do 1:5</t>
  </si>
  <si>
    <t>100 kus</t>
  </si>
  <si>
    <t>2135203136</t>
  </si>
  <si>
    <t>Ochrana dřevin před okusem zvěří chemicky nátěrem, v rovině nebo ve svahu do 1:5 listnatých, výšky do 70 cm</t>
  </si>
  <si>
    <t>"1. rok, keře" 335/100</t>
  </si>
  <si>
    <t>11</t>
  </si>
  <si>
    <t>184911421</t>
  </si>
  <si>
    <t>Mulčování rostlin kůrou tl. do 0,1 m v rovině a svahu do 1:5</t>
  </si>
  <si>
    <t>1649815728</t>
  </si>
  <si>
    <t>Mulčování vysazených rostlin mulčovací kůrou, tl. do 100 mm v rovině nebo na svahu do 1:5</t>
  </si>
  <si>
    <t>"1. rok" 335*0,4*0,4+62*0,5*0,5</t>
  </si>
  <si>
    <t>12</t>
  </si>
  <si>
    <t>10391100</t>
  </si>
  <si>
    <t>kůra mulčovací VL</t>
  </si>
  <si>
    <t>m3</t>
  </si>
  <si>
    <t>2076339393</t>
  </si>
  <si>
    <t>"1. rok" (335*0,4*0,4+62*0,5*0,5)*0,05</t>
  </si>
  <si>
    <t>13</t>
  </si>
  <si>
    <t>111151131</t>
  </si>
  <si>
    <t>Pokosení trávníku lučního plochy do 1000 m2 s odvozem do 20 km v rovině a svahu do 1:5</t>
  </si>
  <si>
    <t>-2010551810</t>
  </si>
  <si>
    <t>Pokosení trávníku při souvislé ploše do 1000 m2 lučního v rovině nebo svahu do 1:5</t>
  </si>
  <si>
    <t>"1.rok, 3x" 1875*3</t>
  </si>
  <si>
    <t>14</t>
  </si>
  <si>
    <t>111151132</t>
  </si>
  <si>
    <t>Pokosení trávníku lučního plochy do 1000 m2 s odvozem do 20 km ve svahu do 1:2</t>
  </si>
  <si>
    <t>1770653948</t>
  </si>
  <si>
    <t>Pokosení trávníku při souvislé ploše do 1000 m2 lučního na svahu přes 1:5 do 1:2</t>
  </si>
  <si>
    <t>"1. rok, 3x" 3600*3</t>
  </si>
  <si>
    <t>184816111</t>
  </si>
  <si>
    <t>Hnojení sazenic průmyslovými hnojivy do 0,25 kg k jedné sazenici</t>
  </si>
  <si>
    <t>941574804</t>
  </si>
  <si>
    <t>Hnojení sazenic průmyslovými hnojivy v množství do 0,25 kg k jedné sazenici</t>
  </si>
  <si>
    <t>"1.rok" 397</t>
  </si>
  <si>
    <t>16</t>
  </si>
  <si>
    <t>25191155</t>
  </si>
  <si>
    <t>hnojivo průmyslové Cererit</t>
  </si>
  <si>
    <t>-1717346456</t>
  </si>
  <si>
    <t>"1.rok" 397*0,020</t>
  </si>
  <si>
    <t>17</t>
  </si>
  <si>
    <t>184852321</t>
  </si>
  <si>
    <t>Řez stromu výchovný špičáků a keřových stromů výšky do 4m</t>
  </si>
  <si>
    <t>-621956292</t>
  </si>
  <si>
    <t>Řez stromů prováděný lezeckou technikou výchovný (S-RV) špičáky a keřové stromy, výšky do 4 m</t>
  </si>
  <si>
    <t>"ovocné stromy" 62</t>
  </si>
  <si>
    <t>18</t>
  </si>
  <si>
    <t>184814113</t>
  </si>
  <si>
    <t>Okopání kolem sazenic v ploše 0,5x0,5 m v zemině tř 3</t>
  </si>
  <si>
    <t>-1541820123</t>
  </si>
  <si>
    <t>Okopání okolo sazenic hloubky do 0,10 m, na ploše 0,50 x 0,50 m v zemině tř. 3</t>
  </si>
  <si>
    <t>"1.rok, 2x ročně" 397*2</t>
  </si>
  <si>
    <t>19</t>
  </si>
  <si>
    <t>185804312</t>
  </si>
  <si>
    <t>Zalití rostlin vodou plocha přes 20 m2</t>
  </si>
  <si>
    <t>1633021554</t>
  </si>
  <si>
    <t>Zalití rostlin vodou plochy záhonů jednotlivě přes 20 m2</t>
  </si>
  <si>
    <t>"1. rok, 3 x ročně, zatravnění 15 l/m2, keře 15 l/ks, strom 25 l" (5475*0,015+335*0,015+55*0,025)*3</t>
  </si>
  <si>
    <t>20</t>
  </si>
  <si>
    <t>185851121</t>
  </si>
  <si>
    <t>Dovoz vody pro zálivku rostlin za vzdálenost do 1000 m</t>
  </si>
  <si>
    <t>-124860866</t>
  </si>
  <si>
    <t>Dovoz vody pro zálivku rostlin na vzdálenost do 1000 m</t>
  </si>
  <si>
    <t>Svislé a kompletní konstrukce</t>
  </si>
  <si>
    <t>348951240</t>
  </si>
  <si>
    <t>Oplocení kultur v 1,5 m s 5 až 7 řadami ocelového drátu</t>
  </si>
  <si>
    <t>-591178864</t>
  </si>
  <si>
    <t>Oplocení lesních kultur dřevěnými kůly průměru do 120 mm, bez impregnace, v osové vzdálenosti 3 m, v oplocení výšky 1,5 m, s 5 až 7 řadami ocelového drátu taženého, průměru 3 mm</t>
  </si>
  <si>
    <t>"1. rok, oplocenky oprava, předpoklad 5%" 940*0,05</t>
  </si>
  <si>
    <t>998</t>
  </si>
  <si>
    <t>Přesun hmot</t>
  </si>
  <si>
    <t>23</t>
  </si>
  <si>
    <t>998315011</t>
  </si>
  <si>
    <t>Přesun hmot pro břehové ochranné porosty</t>
  </si>
  <si>
    <t>t</t>
  </si>
  <si>
    <t>516958538</t>
  </si>
  <si>
    <t>Přesun hmot pro porosty ochranné včetně břehových jakéhokoliv rozsahu dopravní vzdálenost do 100 m</t>
  </si>
  <si>
    <t>02/20/04/np - Lokální biokoridor LBK9</t>
  </si>
  <si>
    <t>-817860744</t>
  </si>
  <si>
    <t>"1.rok, 10% doplnění" 9000*0,1</t>
  </si>
  <si>
    <t>00572472</t>
  </si>
  <si>
    <t>1524847093</t>
  </si>
  <si>
    <t>900*0,025</t>
  </si>
  <si>
    <t>-371918270</t>
  </si>
  <si>
    <t>"1.rok, keře, 5%" 983*0,05</t>
  </si>
  <si>
    <t>1675097066</t>
  </si>
  <si>
    <t>"1. rok, stromy, 5%" 444*0,05</t>
  </si>
  <si>
    <t>895524524</t>
  </si>
  <si>
    <t>"1. rok, stromy, 5%" 444*0,05*3</t>
  </si>
  <si>
    <t>-2141639049</t>
  </si>
  <si>
    <t>"1. rok, keře, 5%" 983*0,05</t>
  </si>
  <si>
    <t>-567813748</t>
  </si>
  <si>
    <t>"1. rok, stromy, vyvázání, 5%" 3*0,5*444*0,05</t>
  </si>
  <si>
    <t>1694690766</t>
  </si>
  <si>
    <t>"1. rok, keře" 983/100</t>
  </si>
  <si>
    <t>268894109</t>
  </si>
  <si>
    <t>"1.rok" 983*0,4*0,4+444*0,5*0,5</t>
  </si>
  <si>
    <t>51093607</t>
  </si>
  <si>
    <t>"1.rok" 983*0,4*0,4*0,05+444*0,5*0,5*0,05</t>
  </si>
  <si>
    <t>-1856978426</t>
  </si>
  <si>
    <t>"1.rok, 3x" 9000*3</t>
  </si>
  <si>
    <t>-743510937</t>
  </si>
  <si>
    <t>"1. rok" 444+983</t>
  </si>
  <si>
    <t>-1644712245</t>
  </si>
  <si>
    <t>"1. rok" (444+983)*0,020</t>
  </si>
  <si>
    <t>2070227245</t>
  </si>
  <si>
    <t>"1. rok, 2x ročně" (444+983)*2</t>
  </si>
  <si>
    <t>376126244</t>
  </si>
  <si>
    <t>"1. rok, 3 x ročně, zatravnění 15 l/m2, keře 15 l/ks, strom 25 l" (9000*0,015+983*0,015+444*0,025)*3</t>
  </si>
  <si>
    <t>-1325389261</t>
  </si>
  <si>
    <t>-1341623834</t>
  </si>
  <si>
    <t>"1. rok, oplocenky oprava, předpoklad 5%" 1285,8*0,05</t>
  </si>
  <si>
    <t>39287258</t>
  </si>
  <si>
    <t>02/20/05/np - Lokální biokoridor LBK 10</t>
  </si>
  <si>
    <t>1855403797</t>
  </si>
  <si>
    <t>"1. rok" 10456*0,1</t>
  </si>
  <si>
    <t>00572474</t>
  </si>
  <si>
    <t>175705046</t>
  </si>
  <si>
    <t>10456*0,1*0,025</t>
  </si>
  <si>
    <t>2130613906</t>
  </si>
  <si>
    <t>"1. rok, keře, 5%" 1138*0,05</t>
  </si>
  <si>
    <t>-567978450</t>
  </si>
  <si>
    <t>"1. rok, stromy, 5%" 553*0,05</t>
  </si>
  <si>
    <t>1959699885</t>
  </si>
  <si>
    <t>"1. rok, stromy, 5%" 553*0,05*3</t>
  </si>
  <si>
    <t>-1792413150</t>
  </si>
  <si>
    <t>-339618355</t>
  </si>
  <si>
    <t>"1. rok, vyvázání stromů, 5%" 3*0,5*553*0,05</t>
  </si>
  <si>
    <t>2066157405</t>
  </si>
  <si>
    <t>"keře" 1138/100</t>
  </si>
  <si>
    <t>-673279579</t>
  </si>
  <si>
    <t>"1.rok" 1138*0,4*0,4+553*0,5*0,5</t>
  </si>
  <si>
    <t>513207908</t>
  </si>
  <si>
    <t>"1.rok" 1138*0,4*0,4*0,05+553*0,5*0,5*0,05</t>
  </si>
  <si>
    <t>-115497345</t>
  </si>
  <si>
    <t>"1. rok, 2x ročně" (1138+553)*2</t>
  </si>
  <si>
    <t>-1789648632</t>
  </si>
  <si>
    <t>"1. rok, 3 x ročně, zatravnění 15 l/m2, keře 15 l/ks, strom 25 l" (10456*0,015+1138*0,015+553*0,025)*3</t>
  </si>
  <si>
    <t>-1592790124</t>
  </si>
  <si>
    <t>-1226709054</t>
  </si>
  <si>
    <t>"1.rok, 3x" 10456*3</t>
  </si>
  <si>
    <t>-293923726</t>
  </si>
  <si>
    <t>"1. rok" (1138+553)*1</t>
  </si>
  <si>
    <t>1613440377</t>
  </si>
  <si>
    <t>"1. rok" (1138+553)*0,020</t>
  </si>
  <si>
    <t>-1791832087</t>
  </si>
  <si>
    <t>"1.rok, oplocenky oprava, předpoklad 5%" 1577*0,05</t>
  </si>
  <si>
    <t>759933404</t>
  </si>
  <si>
    <t>02/20/06/np - Zalesnění L1</t>
  </si>
  <si>
    <t>1543898503</t>
  </si>
  <si>
    <t>"1.rok" 19393*0,1</t>
  </si>
  <si>
    <t>1849216694</t>
  </si>
  <si>
    <t>19393*0,1*0,025</t>
  </si>
  <si>
    <t>431442513</t>
  </si>
  <si>
    <t>"1. rok, keře, 5%" 243*0,05</t>
  </si>
  <si>
    <t>1518285280</t>
  </si>
  <si>
    <t>"1. rok, stromy, 5%" (882+92)*0,05</t>
  </si>
  <si>
    <t>17913979</t>
  </si>
  <si>
    <t>"1. rok, stromy, 5%" (882+92)*3*0,05</t>
  </si>
  <si>
    <t>2019586035</t>
  </si>
  <si>
    <t>-71910516</t>
  </si>
  <si>
    <t>"1. rok, vyvázání stromů, 5%" 3*0,5*(882+92)*0,05</t>
  </si>
  <si>
    <t>1001348405</t>
  </si>
  <si>
    <t>"1. rok, keře" 243/100</t>
  </si>
  <si>
    <t>-937644679</t>
  </si>
  <si>
    <t>"1. rok" 243*0,4*0,4+ (882+92)*0,5*0,5</t>
  </si>
  <si>
    <t>50272451</t>
  </si>
  <si>
    <t>"1. rok" (243*0,4*0,4+ (882+92)*0,5*0,5)*0,05</t>
  </si>
  <si>
    <t>-1221638232</t>
  </si>
  <si>
    <t>"1.rok, 3x" 19393*3</t>
  </si>
  <si>
    <t>-569128833</t>
  </si>
  <si>
    <t>"ovocné stromy" 92</t>
  </si>
  <si>
    <t>1042944439</t>
  </si>
  <si>
    <t>"1. rok" (882+92+243)*1</t>
  </si>
  <si>
    <t>12903425</t>
  </si>
  <si>
    <t>"1. rok" (882+92+243)*0,020</t>
  </si>
  <si>
    <t>-1700223976</t>
  </si>
  <si>
    <t>"1. rok, 2 x ročně" (882+92+243)*2</t>
  </si>
  <si>
    <t>-2044370388</t>
  </si>
  <si>
    <t>"1. rok, 3 x ročně, zatravnění 15 l/m2, keře 15l/ks, stromy 25l/m2" (19393*0,015+243*0,015+(882+92)*0,025)*3</t>
  </si>
  <si>
    <t>1093030993</t>
  </si>
  <si>
    <t>-1658890343</t>
  </si>
  <si>
    <t>"1. rok, oplocenka oprava, předpoklad 5%" 96*9*0,05</t>
  </si>
  <si>
    <t>-715293324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</si>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</sst>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02/20/1np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Realizace společných zařízení v k.ú. Stará ves u Přerova - I. etapa - následná péče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22.5.2020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24.7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'02-20-03-np - Protierozní...'!J30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'02-20-03-np - Protierozní...'!P83</f>
        <v>0</v>
      </c>
      <c r="AV55" s="120">
        <f>'02-20-03-np - Protierozní...'!J33</f>
        <v>0</v>
      </c>
      <c r="AW55" s="120">
        <f>'02-20-03-np - Protierozní...'!J34</f>
        <v>0</v>
      </c>
      <c r="AX55" s="120">
        <f>'02-20-03-np - Protierozní...'!J35</f>
        <v>0</v>
      </c>
      <c r="AY55" s="120">
        <f>'02-20-03-np - Protierozní...'!J36</f>
        <v>0</v>
      </c>
      <c r="AZ55" s="120">
        <f>'02-20-03-np - Protierozní...'!F33</f>
        <v>0</v>
      </c>
      <c r="BA55" s="120">
        <f>'02-20-03-np - Protierozní...'!F34</f>
        <v>0</v>
      </c>
      <c r="BB55" s="120">
        <f>'02-20-03-np - Protierozní...'!F35</f>
        <v>0</v>
      </c>
      <c r="BC55" s="120">
        <f>'02-20-03-np - Protierozní...'!F36</f>
        <v>0</v>
      </c>
      <c r="BD55" s="122">
        <f>'02-20-03-np - Protierozní...'!F37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24.7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'02-20-04-np - Lokální bio...'!J30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'02-20-04-np - Lokální bio...'!P83</f>
        <v>0</v>
      </c>
      <c r="AV56" s="120">
        <f>'02-20-04-np - Lokální bio...'!J33</f>
        <v>0</v>
      </c>
      <c r="AW56" s="120">
        <f>'02-20-04-np - Lokální bio...'!J34</f>
        <v>0</v>
      </c>
      <c r="AX56" s="120">
        <f>'02-20-04-np - Lokální bio...'!J35</f>
        <v>0</v>
      </c>
      <c r="AY56" s="120">
        <f>'02-20-04-np - Lokální bio...'!J36</f>
        <v>0</v>
      </c>
      <c r="AZ56" s="120">
        <f>'02-20-04-np - Lokální bio...'!F33</f>
        <v>0</v>
      </c>
      <c r="BA56" s="120">
        <f>'02-20-04-np - Lokální bio...'!F34</f>
        <v>0</v>
      </c>
      <c r="BB56" s="120">
        <f>'02-20-04-np - Lokální bio...'!F35</f>
        <v>0</v>
      </c>
      <c r="BC56" s="120">
        <f>'02-20-04-np - Lokální bio...'!F36</f>
        <v>0</v>
      </c>
      <c r="BD56" s="122">
        <f>'02-20-04-np - Lokální bio...'!F37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24.7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'02-20-05-np - Lokální bio...'!J30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'02-20-05-np - Lokální bio...'!P83</f>
        <v>0</v>
      </c>
      <c r="AV57" s="120">
        <f>'02-20-05-np - Lokální bio...'!J33</f>
        <v>0</v>
      </c>
      <c r="AW57" s="120">
        <f>'02-20-05-np - Lokální bio...'!J34</f>
        <v>0</v>
      </c>
      <c r="AX57" s="120">
        <f>'02-20-05-np - Lokální bio...'!J35</f>
        <v>0</v>
      </c>
      <c r="AY57" s="120">
        <f>'02-20-05-np - Lokální bio...'!J36</f>
        <v>0</v>
      </c>
      <c r="AZ57" s="120">
        <f>'02-20-05-np - Lokální bio...'!F33</f>
        <v>0</v>
      </c>
      <c r="BA57" s="120">
        <f>'02-20-05-np - Lokální bio...'!F34</f>
        <v>0</v>
      </c>
      <c r="BB57" s="120">
        <f>'02-20-05-np - Lokální bio...'!F35</f>
        <v>0</v>
      </c>
      <c r="BC57" s="120">
        <f>'02-20-05-np - Lokální bio...'!F36</f>
        <v>0</v>
      </c>
      <c r="BD57" s="122">
        <f>'02-20-05-np - Lokální bio...'!F37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24.75" customHeight="1">
      <c r="A58" s="111" t="s">
        <v>73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'02-20-06-np - Zalesnění L1'!J30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76</v>
      </c>
      <c r="AR58" s="118"/>
      <c r="AS58" s="124">
        <v>0</v>
      </c>
      <c r="AT58" s="125">
        <f>ROUND(SUM(AV58:AW58),2)</f>
        <v>0</v>
      </c>
      <c r="AU58" s="126">
        <f>'02-20-06-np - Zalesnění L1'!P83</f>
        <v>0</v>
      </c>
      <c r="AV58" s="125">
        <f>'02-20-06-np - Zalesnění L1'!J33</f>
        <v>0</v>
      </c>
      <c r="AW58" s="125">
        <f>'02-20-06-np - Zalesnění L1'!J34</f>
        <v>0</v>
      </c>
      <c r="AX58" s="125">
        <f>'02-20-06-np - Zalesnění L1'!J35</f>
        <v>0</v>
      </c>
      <c r="AY58" s="125">
        <f>'02-20-06-np - Zalesnění L1'!J36</f>
        <v>0</v>
      </c>
      <c r="AZ58" s="125">
        <f>'02-20-06-np - Zalesnění L1'!F33</f>
        <v>0</v>
      </c>
      <c r="BA58" s="125">
        <f>'02-20-06-np - Zalesnění L1'!F34</f>
        <v>0</v>
      </c>
      <c r="BB58" s="125">
        <f>'02-20-06-np - Zalesnění L1'!F35</f>
        <v>0</v>
      </c>
      <c r="BC58" s="125">
        <f>'02-20-06-np - Zalesnění L1'!F36</f>
        <v>0</v>
      </c>
      <c r="BD58" s="127">
        <f>'02-20-06-np - Zalesnění L1'!F37</f>
        <v>0</v>
      </c>
      <c r="BE58" s="7"/>
      <c r="BT58" s="123" t="s">
        <v>77</v>
      </c>
      <c r="BV58" s="123" t="s">
        <v>71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1sPmLnPHIZmKSeU7xGcdSPSzlu67epJgSqRlco6KnsuUNQsQibTLJCX/jn0lYGJNjLX7NAE/bLHL+wYz/8Ywrg==" hashValue="cMBm61UsWhAzNPwQ2abTw7fS6t5gTT8AHCw7JuFvHaYIcCMg1WqIoG97zTeO9edrI2d6yfzReYxQ4cXdNNs84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2-20-03-np - Protierozní...'!C2" display="/"/>
    <hyperlink ref="A56" location="'02-20-04-np - Lokální bio...'!C2" display="/"/>
    <hyperlink ref="A57" location="'02-20-05-np - Lokální bio...'!C2" display="/"/>
    <hyperlink ref="A58" location="'02-20-06-np - Zalesnění L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91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ROUND((SUM(BE83:BE173)),  2)</f>
        <v>0</v>
      </c>
      <c r="G33" s="38"/>
      <c r="H33" s="38"/>
      <c r="I33" s="155">
        <v>0.20999999999999999</v>
      </c>
      <c r="J33" s="154">
        <f>ROUND(((SUM(BE83:BE173))*I33),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ROUND((SUM(BF83:BF173)),  2)</f>
        <v>0</v>
      </c>
      <c r="G34" s="38"/>
      <c r="H34" s="38"/>
      <c r="I34" s="155">
        <v>0.14999999999999999</v>
      </c>
      <c r="J34" s="154">
        <f>ROUND(((SUM(BF83:BF173))*I34),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ROUND((SUM(BH83:BH173)),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ROUND((SUM(BI83:BI173)),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02/20/03/np - Protierozní mez PM1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J166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J171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02/20/03/np - Protierozní mez PM1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1.1258815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P85+P166+P171</f>
        <v>0</v>
      </c>
      <c r="Q84" s="210"/>
      <c r="R84" s="211">
        <f>R85+R166+R171</f>
        <v>1.1258815</v>
      </c>
      <c r="S84" s="210"/>
      <c r="T84" s="212">
        <f>T85+T166+T171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BK85+BK166+BK171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SUM(P86:P165)</f>
        <v>0</v>
      </c>
      <c r="Q85" s="210"/>
      <c r="R85" s="211">
        <f>SUM(R86:R165)</f>
        <v>0.83448149999999999</v>
      </c>
      <c r="S85" s="210"/>
      <c r="T85" s="212">
        <f>SUM(T86:T165)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SUM(BK86:BK165)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187.5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123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127</v>
      </c>
      <c r="G88" s="236"/>
      <c r="H88" s="239">
        <v>187.5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187.5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57" t="s">
        <v>79</v>
      </c>
      <c r="D90" s="257" t="s">
        <v>129</v>
      </c>
      <c r="E90" s="258" t="s">
        <v>130</v>
      </c>
      <c r="F90" s="259" t="s">
        <v>131</v>
      </c>
      <c r="G90" s="260" t="s">
        <v>132</v>
      </c>
      <c r="H90" s="261">
        <v>4.6879999999999997</v>
      </c>
      <c r="I90" s="262"/>
      <c r="J90" s="263">
        <f>ROUND(I90*H90,2)</f>
        <v>0</v>
      </c>
      <c r="K90" s="259" t="s">
        <v>121</v>
      </c>
      <c r="L90" s="264"/>
      <c r="M90" s="265" t="s">
        <v>19</v>
      </c>
      <c r="N90" s="266" t="s">
        <v>40</v>
      </c>
      <c r="O90" s="84"/>
      <c r="P90" s="227">
        <f>O90*H90</f>
        <v>0</v>
      </c>
      <c r="Q90" s="227">
        <v>0.001</v>
      </c>
      <c r="R90" s="227">
        <f>Q90*H90</f>
        <v>0.0046879999999999995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133</v>
      </c>
      <c r="AT90" s="229" t="s">
        <v>129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134</v>
      </c>
    </row>
    <row r="91" s="2" customFormat="1">
      <c r="A91" s="38"/>
      <c r="B91" s="39"/>
      <c r="C91" s="40"/>
      <c r="D91" s="231" t="s">
        <v>124</v>
      </c>
      <c r="E91" s="40"/>
      <c r="F91" s="232" t="s">
        <v>131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135</v>
      </c>
      <c r="G92" s="236"/>
      <c r="H92" s="239">
        <v>4.6879999999999997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4.6879999999999997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18" t="s">
        <v>136</v>
      </c>
      <c r="D94" s="218" t="s">
        <v>117</v>
      </c>
      <c r="E94" s="219" t="s">
        <v>137</v>
      </c>
      <c r="F94" s="220" t="s">
        <v>138</v>
      </c>
      <c r="G94" s="221" t="s">
        <v>120</v>
      </c>
      <c r="H94" s="222">
        <v>360</v>
      </c>
      <c r="I94" s="223"/>
      <c r="J94" s="224">
        <f>ROUND(I94*H94,2)</f>
        <v>0</v>
      </c>
      <c r="K94" s="220" t="s">
        <v>121</v>
      </c>
      <c r="L94" s="44"/>
      <c r="M94" s="225" t="s">
        <v>19</v>
      </c>
      <c r="N94" s="226" t="s">
        <v>40</v>
      </c>
      <c r="O94" s="8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122</v>
      </c>
      <c r="AT94" s="229" t="s">
        <v>117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139</v>
      </c>
    </row>
    <row r="95" s="2" customFormat="1">
      <c r="A95" s="38"/>
      <c r="B95" s="39"/>
      <c r="C95" s="40"/>
      <c r="D95" s="231" t="s">
        <v>124</v>
      </c>
      <c r="E95" s="40"/>
      <c r="F95" s="232" t="s">
        <v>140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141</v>
      </c>
      <c r="G96" s="236"/>
      <c r="H96" s="239">
        <v>360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360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122</v>
      </c>
      <c r="D98" s="257" t="s">
        <v>129</v>
      </c>
      <c r="E98" s="258" t="s">
        <v>142</v>
      </c>
      <c r="F98" s="259" t="s">
        <v>143</v>
      </c>
      <c r="G98" s="260" t="s">
        <v>132</v>
      </c>
      <c r="H98" s="261">
        <v>9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0.001</v>
      </c>
      <c r="R98" s="227">
        <f>Q98*H98</f>
        <v>0.0090000000000000011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133</v>
      </c>
      <c r="AT98" s="229" t="s">
        <v>129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144</v>
      </c>
    </row>
    <row r="99" s="2" customFormat="1">
      <c r="A99" s="38"/>
      <c r="B99" s="39"/>
      <c r="C99" s="40"/>
      <c r="D99" s="231" t="s">
        <v>124</v>
      </c>
      <c r="E99" s="40"/>
      <c r="F99" s="232" t="s">
        <v>143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145</v>
      </c>
      <c r="G100" s="236"/>
      <c r="H100" s="239">
        <v>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18" t="s">
        <v>146</v>
      </c>
      <c r="D102" s="218" t="s">
        <v>117</v>
      </c>
      <c r="E102" s="219" t="s">
        <v>147</v>
      </c>
      <c r="F102" s="220" t="s">
        <v>148</v>
      </c>
      <c r="G102" s="221" t="s">
        <v>149</v>
      </c>
      <c r="H102" s="222">
        <v>16.75</v>
      </c>
      <c r="I102" s="223"/>
      <c r="J102" s="224">
        <f>ROUND(I102*H102,2)</f>
        <v>0</v>
      </c>
      <c r="K102" s="220" t="s">
        <v>121</v>
      </c>
      <c r="L102" s="44"/>
      <c r="M102" s="225" t="s">
        <v>19</v>
      </c>
      <c r="N102" s="226" t="s">
        <v>40</v>
      </c>
      <c r="O102" s="84"/>
      <c r="P102" s="227">
        <f>O102*H102</f>
        <v>0</v>
      </c>
      <c r="Q102" s="227">
        <v>5.0000000000000002E-05</v>
      </c>
      <c r="R102" s="227">
        <f>Q102*H102</f>
        <v>0.00083750000000000003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122</v>
      </c>
      <c r="AT102" s="229" t="s">
        <v>117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150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151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152</v>
      </c>
      <c r="G104" s="236"/>
      <c r="H104" s="239">
        <v>16.75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16.75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153</v>
      </c>
      <c r="D106" s="218" t="s">
        <v>117</v>
      </c>
      <c r="E106" s="219" t="s">
        <v>154</v>
      </c>
      <c r="F106" s="220" t="s">
        <v>155</v>
      </c>
      <c r="G106" s="221" t="s">
        <v>149</v>
      </c>
      <c r="H106" s="222">
        <v>3.1000000000000001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5.0000000000000002E-05</v>
      </c>
      <c r="R106" s="227">
        <f>Q106*H106</f>
        <v>0.000155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156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157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158</v>
      </c>
      <c r="G108" s="236"/>
      <c r="H108" s="239">
        <v>3.1000000000000001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3.1000000000000001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57" t="s">
        <v>159</v>
      </c>
      <c r="D110" s="257" t="s">
        <v>129</v>
      </c>
      <c r="E110" s="258" t="s">
        <v>160</v>
      </c>
      <c r="F110" s="259" t="s">
        <v>161</v>
      </c>
      <c r="G110" s="260" t="s">
        <v>149</v>
      </c>
      <c r="H110" s="261">
        <v>16.75</v>
      </c>
      <c r="I110" s="262"/>
      <c r="J110" s="263">
        <f>ROUND(I110*H110,2)</f>
        <v>0</v>
      </c>
      <c r="K110" s="259" t="s">
        <v>121</v>
      </c>
      <c r="L110" s="264"/>
      <c r="M110" s="265" t="s">
        <v>19</v>
      </c>
      <c r="N110" s="266" t="s">
        <v>40</v>
      </c>
      <c r="O110" s="84"/>
      <c r="P110" s="227">
        <f>O110*H110</f>
        <v>0</v>
      </c>
      <c r="Q110" s="227">
        <v>0.0035400000000000002</v>
      </c>
      <c r="R110" s="227">
        <f>Q110*H110</f>
        <v>0.059295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133</v>
      </c>
      <c r="AT110" s="229" t="s">
        <v>129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162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161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163</v>
      </c>
      <c r="G112" s="236"/>
      <c r="H112" s="239">
        <v>16.75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16.75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133</v>
      </c>
      <c r="D114" s="257" t="s">
        <v>129</v>
      </c>
      <c r="E114" s="258" t="s">
        <v>164</v>
      </c>
      <c r="F114" s="259" t="s">
        <v>165</v>
      </c>
      <c r="G114" s="260" t="s">
        <v>166</v>
      </c>
      <c r="H114" s="261">
        <v>4.6500000000000004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0.0038</v>
      </c>
      <c r="R114" s="227">
        <f>Q114*H114</f>
        <v>0.017670000000000002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133</v>
      </c>
      <c r="AT114" s="229" t="s">
        <v>129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167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165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168</v>
      </c>
      <c r="G116" s="236"/>
      <c r="H116" s="239">
        <v>4.6500000000000004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4.6500000000000004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57" t="s">
        <v>169</v>
      </c>
      <c r="D118" s="257" t="s">
        <v>129</v>
      </c>
      <c r="E118" s="258" t="s">
        <v>170</v>
      </c>
      <c r="F118" s="259" t="s">
        <v>171</v>
      </c>
      <c r="G118" s="260" t="s">
        <v>149</v>
      </c>
      <c r="H118" s="261">
        <v>9.3000000000000007</v>
      </c>
      <c r="I118" s="262"/>
      <c r="J118" s="263">
        <f>ROUND(I118*H118,2)</f>
        <v>0</v>
      </c>
      <c r="K118" s="259" t="s">
        <v>121</v>
      </c>
      <c r="L118" s="264"/>
      <c r="M118" s="265" t="s">
        <v>19</v>
      </c>
      <c r="N118" s="266" t="s">
        <v>40</v>
      </c>
      <c r="O118" s="84"/>
      <c r="P118" s="227">
        <f>O118*H118</f>
        <v>0</v>
      </c>
      <c r="Q118" s="227">
        <v>0.0047200000000000002</v>
      </c>
      <c r="R118" s="227">
        <f>Q118*H118</f>
        <v>0.043896000000000004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133</v>
      </c>
      <c r="AT118" s="229" t="s">
        <v>129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172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171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173</v>
      </c>
      <c r="G120" s="236"/>
      <c r="H120" s="239">
        <v>9.3000000000000007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9.3000000000000007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174</v>
      </c>
      <c r="D122" s="218" t="s">
        <v>117</v>
      </c>
      <c r="E122" s="219" t="s">
        <v>175</v>
      </c>
      <c r="F122" s="220" t="s">
        <v>176</v>
      </c>
      <c r="G122" s="221" t="s">
        <v>177</v>
      </c>
      <c r="H122" s="222">
        <v>3.3500000000000001</v>
      </c>
      <c r="I122" s="223"/>
      <c r="J122" s="224">
        <f>ROUND(I122*H122,2)</f>
        <v>0</v>
      </c>
      <c r="K122" s="220" t="s">
        <v>121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178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179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180</v>
      </c>
      <c r="G124" s="236"/>
      <c r="H124" s="239">
        <v>3.3500000000000001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3.3500000000000001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181</v>
      </c>
      <c r="D126" s="218" t="s">
        <v>117</v>
      </c>
      <c r="E126" s="219" t="s">
        <v>182</v>
      </c>
      <c r="F126" s="220" t="s">
        <v>183</v>
      </c>
      <c r="G126" s="221" t="s">
        <v>120</v>
      </c>
      <c r="H126" s="222">
        <v>69.099999999999994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184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185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186</v>
      </c>
      <c r="G128" s="236"/>
      <c r="H128" s="239">
        <v>69.099999999999994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69.099999999999994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57" t="s">
        <v>187</v>
      </c>
      <c r="D130" s="257" t="s">
        <v>129</v>
      </c>
      <c r="E130" s="258" t="s">
        <v>188</v>
      </c>
      <c r="F130" s="259" t="s">
        <v>189</v>
      </c>
      <c r="G130" s="260" t="s">
        <v>190</v>
      </c>
      <c r="H130" s="261">
        <v>3.4550000000000001</v>
      </c>
      <c r="I130" s="262"/>
      <c r="J130" s="263">
        <f>ROUND(I130*H130,2)</f>
        <v>0</v>
      </c>
      <c r="K130" s="259" t="s">
        <v>121</v>
      </c>
      <c r="L130" s="264"/>
      <c r="M130" s="265" t="s">
        <v>19</v>
      </c>
      <c r="N130" s="266" t="s">
        <v>40</v>
      </c>
      <c r="O130" s="84"/>
      <c r="P130" s="227">
        <f>O130*H130</f>
        <v>0</v>
      </c>
      <c r="Q130" s="227">
        <v>0.20000000000000001</v>
      </c>
      <c r="R130" s="227">
        <f>Q130*H130</f>
        <v>0.69100000000000006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133</v>
      </c>
      <c r="AT130" s="229" t="s">
        <v>129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191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189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192</v>
      </c>
      <c r="G132" s="236"/>
      <c r="H132" s="239">
        <v>3.4550000000000001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3.4550000000000001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193</v>
      </c>
      <c r="D134" s="218" t="s">
        <v>117</v>
      </c>
      <c r="E134" s="219" t="s">
        <v>194</v>
      </c>
      <c r="F134" s="220" t="s">
        <v>195</v>
      </c>
      <c r="G134" s="221" t="s">
        <v>120</v>
      </c>
      <c r="H134" s="222">
        <v>5625</v>
      </c>
      <c r="I134" s="223"/>
      <c r="J134" s="224">
        <f>ROUND(I134*H134,2)</f>
        <v>0</v>
      </c>
      <c r="K134" s="220" t="s">
        <v>121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196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197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198</v>
      </c>
      <c r="G136" s="236"/>
      <c r="H136" s="239">
        <v>5625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5625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199</v>
      </c>
      <c r="D138" s="218" t="s">
        <v>117</v>
      </c>
      <c r="E138" s="219" t="s">
        <v>200</v>
      </c>
      <c r="F138" s="220" t="s">
        <v>201</v>
      </c>
      <c r="G138" s="221" t="s">
        <v>120</v>
      </c>
      <c r="H138" s="222">
        <v>10800</v>
      </c>
      <c r="I138" s="223"/>
      <c r="J138" s="224">
        <f>ROUND(I138*H138,2)</f>
        <v>0</v>
      </c>
      <c r="K138" s="220" t="s">
        <v>121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202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203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204</v>
      </c>
      <c r="G140" s="236"/>
      <c r="H140" s="239">
        <v>10800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10800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2" customFormat="1" ht="16.5" customHeight="1">
      <c r="A142" s="38"/>
      <c r="B142" s="39"/>
      <c r="C142" s="218" t="s">
        <v>8</v>
      </c>
      <c r="D142" s="218" t="s">
        <v>117</v>
      </c>
      <c r="E142" s="219" t="s">
        <v>205</v>
      </c>
      <c r="F142" s="220" t="s">
        <v>206</v>
      </c>
      <c r="G142" s="221" t="s">
        <v>149</v>
      </c>
      <c r="H142" s="222">
        <v>397</v>
      </c>
      <c r="I142" s="223"/>
      <c r="J142" s="224">
        <f>ROUND(I142*H142,2)</f>
        <v>0</v>
      </c>
      <c r="K142" s="220" t="s">
        <v>121</v>
      </c>
      <c r="L142" s="44"/>
      <c r="M142" s="225" t="s">
        <v>19</v>
      </c>
      <c r="N142" s="226" t="s">
        <v>40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122</v>
      </c>
      <c r="AT142" s="229" t="s">
        <v>117</v>
      </c>
      <c r="AU142" s="229" t="s">
        <v>79</v>
      </c>
      <c r="AY142" s="17" t="s">
        <v>115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77</v>
      </c>
      <c r="BK142" s="230">
        <f>ROUND(I142*H142,2)</f>
        <v>0</v>
      </c>
      <c r="BL142" s="17" t="s">
        <v>122</v>
      </c>
      <c r="BM142" s="229" t="s">
        <v>207</v>
      </c>
    </row>
    <row r="143" s="2" customFormat="1">
      <c r="A143" s="38"/>
      <c r="B143" s="39"/>
      <c r="C143" s="40"/>
      <c r="D143" s="231" t="s">
        <v>124</v>
      </c>
      <c r="E143" s="40"/>
      <c r="F143" s="232" t="s">
        <v>208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79</v>
      </c>
    </row>
    <row r="144" s="13" customFormat="1">
      <c r="A144" s="13"/>
      <c r="B144" s="235"/>
      <c r="C144" s="236"/>
      <c r="D144" s="231" t="s">
        <v>126</v>
      </c>
      <c r="E144" s="237" t="s">
        <v>19</v>
      </c>
      <c r="F144" s="238" t="s">
        <v>209</v>
      </c>
      <c r="G144" s="236"/>
      <c r="H144" s="239">
        <v>397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126</v>
      </c>
      <c r="AU144" s="245" t="s">
        <v>79</v>
      </c>
      <c r="AV144" s="13" t="s">
        <v>79</v>
      </c>
      <c r="AW144" s="13" t="s">
        <v>31</v>
      </c>
      <c r="AX144" s="13" t="s">
        <v>69</v>
      </c>
      <c r="AY144" s="245" t="s">
        <v>115</v>
      </c>
    </row>
    <row r="145" s="14" customFormat="1">
      <c r="A145" s="14"/>
      <c r="B145" s="246"/>
      <c r="C145" s="247"/>
      <c r="D145" s="231" t="s">
        <v>126</v>
      </c>
      <c r="E145" s="248" t="s">
        <v>19</v>
      </c>
      <c r="F145" s="249" t="s">
        <v>128</v>
      </c>
      <c r="G145" s="247"/>
      <c r="H145" s="250">
        <v>397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126</v>
      </c>
      <c r="AU145" s="256" t="s">
        <v>79</v>
      </c>
      <c r="AV145" s="14" t="s">
        <v>122</v>
      </c>
      <c r="AW145" s="14" t="s">
        <v>31</v>
      </c>
      <c r="AX145" s="14" t="s">
        <v>77</v>
      </c>
      <c r="AY145" s="256" t="s">
        <v>115</v>
      </c>
    </row>
    <row r="146" s="2" customFormat="1" ht="16.5" customHeight="1">
      <c r="A146" s="38"/>
      <c r="B146" s="39"/>
      <c r="C146" s="257" t="s">
        <v>210</v>
      </c>
      <c r="D146" s="257" t="s">
        <v>129</v>
      </c>
      <c r="E146" s="258" t="s">
        <v>211</v>
      </c>
      <c r="F146" s="259" t="s">
        <v>212</v>
      </c>
      <c r="G146" s="260" t="s">
        <v>132</v>
      </c>
      <c r="H146" s="261">
        <v>7.9400000000000004</v>
      </c>
      <c r="I146" s="262"/>
      <c r="J146" s="263">
        <f>ROUND(I146*H146,2)</f>
        <v>0</v>
      </c>
      <c r="K146" s="259" t="s">
        <v>121</v>
      </c>
      <c r="L146" s="264"/>
      <c r="M146" s="265" t="s">
        <v>19</v>
      </c>
      <c r="N146" s="266" t="s">
        <v>40</v>
      </c>
      <c r="O146" s="84"/>
      <c r="P146" s="227">
        <f>O146*H146</f>
        <v>0</v>
      </c>
      <c r="Q146" s="227">
        <v>0.001</v>
      </c>
      <c r="R146" s="227">
        <f>Q146*H146</f>
        <v>0.0079400000000000009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133</v>
      </c>
      <c r="AT146" s="229" t="s">
        <v>129</v>
      </c>
      <c r="AU146" s="229" t="s">
        <v>79</v>
      </c>
      <c r="AY146" s="17" t="s">
        <v>115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77</v>
      </c>
      <c r="BK146" s="230">
        <f>ROUND(I146*H146,2)</f>
        <v>0</v>
      </c>
      <c r="BL146" s="17" t="s">
        <v>122</v>
      </c>
      <c r="BM146" s="229" t="s">
        <v>213</v>
      </c>
    </row>
    <row r="147" s="2" customFormat="1">
      <c r="A147" s="38"/>
      <c r="B147" s="39"/>
      <c r="C147" s="40"/>
      <c r="D147" s="231" t="s">
        <v>124</v>
      </c>
      <c r="E147" s="40"/>
      <c r="F147" s="232" t="s">
        <v>212</v>
      </c>
      <c r="G147" s="40"/>
      <c r="H147" s="40"/>
      <c r="I147" s="136"/>
      <c r="J147" s="40"/>
      <c r="K147" s="40"/>
      <c r="L147" s="44"/>
      <c r="M147" s="233"/>
      <c r="N147" s="23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13" customFormat="1">
      <c r="A148" s="13"/>
      <c r="B148" s="235"/>
      <c r="C148" s="236"/>
      <c r="D148" s="231" t="s">
        <v>126</v>
      </c>
      <c r="E148" s="237" t="s">
        <v>19</v>
      </c>
      <c r="F148" s="238" t="s">
        <v>214</v>
      </c>
      <c r="G148" s="236"/>
      <c r="H148" s="239">
        <v>7.9400000000000004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126</v>
      </c>
      <c r="AU148" s="245" t="s">
        <v>79</v>
      </c>
      <c r="AV148" s="13" t="s">
        <v>79</v>
      </c>
      <c r="AW148" s="13" t="s">
        <v>31</v>
      </c>
      <c r="AX148" s="13" t="s">
        <v>69</v>
      </c>
      <c r="AY148" s="245" t="s">
        <v>115</v>
      </c>
    </row>
    <row r="149" s="14" customFormat="1">
      <c r="A149" s="14"/>
      <c r="B149" s="246"/>
      <c r="C149" s="247"/>
      <c r="D149" s="231" t="s">
        <v>126</v>
      </c>
      <c r="E149" s="248" t="s">
        <v>19</v>
      </c>
      <c r="F149" s="249" t="s">
        <v>128</v>
      </c>
      <c r="G149" s="247"/>
      <c r="H149" s="250">
        <v>7.9400000000000004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126</v>
      </c>
      <c r="AU149" s="256" t="s">
        <v>79</v>
      </c>
      <c r="AV149" s="14" t="s">
        <v>122</v>
      </c>
      <c r="AW149" s="14" t="s">
        <v>31</v>
      </c>
      <c r="AX149" s="14" t="s">
        <v>77</v>
      </c>
      <c r="AY149" s="256" t="s">
        <v>115</v>
      </c>
    </row>
    <row r="150" s="2" customFormat="1" ht="16.5" customHeight="1">
      <c r="A150" s="38"/>
      <c r="B150" s="39"/>
      <c r="C150" s="218" t="s">
        <v>215</v>
      </c>
      <c r="D150" s="218" t="s">
        <v>117</v>
      </c>
      <c r="E150" s="219" t="s">
        <v>216</v>
      </c>
      <c r="F150" s="220" t="s">
        <v>217</v>
      </c>
      <c r="G150" s="221" t="s">
        <v>149</v>
      </c>
      <c r="H150" s="222">
        <v>62</v>
      </c>
      <c r="I150" s="223"/>
      <c r="J150" s="224">
        <f>ROUND(I150*H150,2)</f>
        <v>0</v>
      </c>
      <c r="K150" s="220" t="s">
        <v>121</v>
      </c>
      <c r="L150" s="44"/>
      <c r="M150" s="225" t="s">
        <v>19</v>
      </c>
      <c r="N150" s="226" t="s">
        <v>40</v>
      </c>
      <c r="O150" s="84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122</v>
      </c>
      <c r="AT150" s="229" t="s">
        <v>117</v>
      </c>
      <c r="AU150" s="229" t="s">
        <v>79</v>
      </c>
      <c r="AY150" s="17" t="s">
        <v>115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77</v>
      </c>
      <c r="BK150" s="230">
        <f>ROUND(I150*H150,2)</f>
        <v>0</v>
      </c>
      <c r="BL150" s="17" t="s">
        <v>122</v>
      </c>
      <c r="BM150" s="229" t="s">
        <v>218</v>
      </c>
    </row>
    <row r="151" s="2" customFormat="1">
      <c r="A151" s="38"/>
      <c r="B151" s="39"/>
      <c r="C151" s="40"/>
      <c r="D151" s="231" t="s">
        <v>124</v>
      </c>
      <c r="E151" s="40"/>
      <c r="F151" s="232" t="s">
        <v>219</v>
      </c>
      <c r="G151" s="40"/>
      <c r="H151" s="40"/>
      <c r="I151" s="136"/>
      <c r="J151" s="40"/>
      <c r="K151" s="40"/>
      <c r="L151" s="44"/>
      <c r="M151" s="233"/>
      <c r="N151" s="23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124</v>
      </c>
      <c r="AU151" s="17" t="s">
        <v>79</v>
      </c>
    </row>
    <row r="152" s="13" customFormat="1">
      <c r="A152" s="13"/>
      <c r="B152" s="235"/>
      <c r="C152" s="236"/>
      <c r="D152" s="231" t="s">
        <v>126</v>
      </c>
      <c r="E152" s="237" t="s">
        <v>19</v>
      </c>
      <c r="F152" s="238" t="s">
        <v>220</v>
      </c>
      <c r="G152" s="236"/>
      <c r="H152" s="239">
        <v>62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126</v>
      </c>
      <c r="AU152" s="245" t="s">
        <v>79</v>
      </c>
      <c r="AV152" s="13" t="s">
        <v>79</v>
      </c>
      <c r="AW152" s="13" t="s">
        <v>31</v>
      </c>
      <c r="AX152" s="13" t="s">
        <v>69</v>
      </c>
      <c r="AY152" s="245" t="s">
        <v>115</v>
      </c>
    </row>
    <row r="153" s="14" customFormat="1">
      <c r="A153" s="14"/>
      <c r="B153" s="246"/>
      <c r="C153" s="247"/>
      <c r="D153" s="231" t="s">
        <v>126</v>
      </c>
      <c r="E153" s="248" t="s">
        <v>19</v>
      </c>
      <c r="F153" s="249" t="s">
        <v>128</v>
      </c>
      <c r="G153" s="247"/>
      <c r="H153" s="250">
        <v>62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126</v>
      </c>
      <c r="AU153" s="256" t="s">
        <v>79</v>
      </c>
      <c r="AV153" s="14" t="s">
        <v>122</v>
      </c>
      <c r="AW153" s="14" t="s">
        <v>31</v>
      </c>
      <c r="AX153" s="14" t="s">
        <v>77</v>
      </c>
      <c r="AY153" s="256" t="s">
        <v>115</v>
      </c>
    </row>
    <row r="154" s="2" customFormat="1" ht="16.5" customHeight="1">
      <c r="A154" s="38"/>
      <c r="B154" s="39"/>
      <c r="C154" s="218" t="s">
        <v>221</v>
      </c>
      <c r="D154" s="218" t="s">
        <v>117</v>
      </c>
      <c r="E154" s="219" t="s">
        <v>222</v>
      </c>
      <c r="F154" s="220" t="s">
        <v>223</v>
      </c>
      <c r="G154" s="221" t="s">
        <v>149</v>
      </c>
      <c r="H154" s="222">
        <v>794</v>
      </c>
      <c r="I154" s="223"/>
      <c r="J154" s="224">
        <f>ROUND(I154*H154,2)</f>
        <v>0</v>
      </c>
      <c r="K154" s="220" t="s">
        <v>19</v>
      </c>
      <c r="L154" s="44"/>
      <c r="M154" s="225" t="s">
        <v>19</v>
      </c>
      <c r="N154" s="226" t="s">
        <v>40</v>
      </c>
      <c r="O154" s="84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122</v>
      </c>
      <c r="AT154" s="229" t="s">
        <v>117</v>
      </c>
      <c r="AU154" s="229" t="s">
        <v>79</v>
      </c>
      <c r="AY154" s="17" t="s">
        <v>115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77</v>
      </c>
      <c r="BK154" s="230">
        <f>ROUND(I154*H154,2)</f>
        <v>0</v>
      </c>
      <c r="BL154" s="17" t="s">
        <v>122</v>
      </c>
      <c r="BM154" s="229" t="s">
        <v>224</v>
      </c>
    </row>
    <row r="155" s="2" customFormat="1">
      <c r="A155" s="38"/>
      <c r="B155" s="39"/>
      <c r="C155" s="40"/>
      <c r="D155" s="231" t="s">
        <v>124</v>
      </c>
      <c r="E155" s="40"/>
      <c r="F155" s="232" t="s">
        <v>225</v>
      </c>
      <c r="G155" s="40"/>
      <c r="H155" s="40"/>
      <c r="I155" s="136"/>
      <c r="J155" s="40"/>
      <c r="K155" s="40"/>
      <c r="L155" s="44"/>
      <c r="M155" s="233"/>
      <c r="N155" s="234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124</v>
      </c>
      <c r="AU155" s="17" t="s">
        <v>79</v>
      </c>
    </row>
    <row r="156" s="13" customFormat="1">
      <c r="A156" s="13"/>
      <c r="B156" s="235"/>
      <c r="C156" s="236"/>
      <c r="D156" s="231" t="s">
        <v>126</v>
      </c>
      <c r="E156" s="237" t="s">
        <v>19</v>
      </c>
      <c r="F156" s="238" t="s">
        <v>226</v>
      </c>
      <c r="G156" s="236"/>
      <c r="H156" s="239">
        <v>794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126</v>
      </c>
      <c r="AU156" s="245" t="s">
        <v>79</v>
      </c>
      <c r="AV156" s="13" t="s">
        <v>79</v>
      </c>
      <c r="AW156" s="13" t="s">
        <v>31</v>
      </c>
      <c r="AX156" s="13" t="s">
        <v>69</v>
      </c>
      <c r="AY156" s="245" t="s">
        <v>115</v>
      </c>
    </row>
    <row r="157" s="14" customFormat="1">
      <c r="A157" s="14"/>
      <c r="B157" s="246"/>
      <c r="C157" s="247"/>
      <c r="D157" s="231" t="s">
        <v>126</v>
      </c>
      <c r="E157" s="248" t="s">
        <v>19</v>
      </c>
      <c r="F157" s="249" t="s">
        <v>128</v>
      </c>
      <c r="G157" s="247"/>
      <c r="H157" s="250">
        <v>794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126</v>
      </c>
      <c r="AU157" s="256" t="s">
        <v>79</v>
      </c>
      <c r="AV157" s="14" t="s">
        <v>122</v>
      </c>
      <c r="AW157" s="14" t="s">
        <v>31</v>
      </c>
      <c r="AX157" s="14" t="s">
        <v>77</v>
      </c>
      <c r="AY157" s="256" t="s">
        <v>115</v>
      </c>
    </row>
    <row r="158" s="2" customFormat="1" ht="16.5" customHeight="1">
      <c r="A158" s="38"/>
      <c r="B158" s="39"/>
      <c r="C158" s="218" t="s">
        <v>227</v>
      </c>
      <c r="D158" s="218" t="s">
        <v>117</v>
      </c>
      <c r="E158" s="219" t="s">
        <v>228</v>
      </c>
      <c r="F158" s="220" t="s">
        <v>229</v>
      </c>
      <c r="G158" s="221" t="s">
        <v>190</v>
      </c>
      <c r="H158" s="222">
        <v>265.57499999999999</v>
      </c>
      <c r="I158" s="223"/>
      <c r="J158" s="224">
        <f>ROUND(I158*H158,2)</f>
        <v>0</v>
      </c>
      <c r="K158" s="220" t="s">
        <v>19</v>
      </c>
      <c r="L158" s="44"/>
      <c r="M158" s="225" t="s">
        <v>19</v>
      </c>
      <c r="N158" s="226" t="s">
        <v>40</v>
      </c>
      <c r="O158" s="84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122</v>
      </c>
      <c r="AT158" s="229" t="s">
        <v>117</v>
      </c>
      <c r="AU158" s="229" t="s">
        <v>79</v>
      </c>
      <c r="AY158" s="17" t="s">
        <v>115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77</v>
      </c>
      <c r="BK158" s="230">
        <f>ROUND(I158*H158,2)</f>
        <v>0</v>
      </c>
      <c r="BL158" s="17" t="s">
        <v>122</v>
      </c>
      <c r="BM158" s="229" t="s">
        <v>230</v>
      </c>
    </row>
    <row r="159" s="2" customFormat="1">
      <c r="A159" s="38"/>
      <c r="B159" s="39"/>
      <c r="C159" s="40"/>
      <c r="D159" s="231" t="s">
        <v>124</v>
      </c>
      <c r="E159" s="40"/>
      <c r="F159" s="232" t="s">
        <v>231</v>
      </c>
      <c r="G159" s="40"/>
      <c r="H159" s="40"/>
      <c r="I159" s="136"/>
      <c r="J159" s="40"/>
      <c r="K159" s="40"/>
      <c r="L159" s="44"/>
      <c r="M159" s="233"/>
      <c r="N159" s="234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124</v>
      </c>
      <c r="AU159" s="17" t="s">
        <v>79</v>
      </c>
    </row>
    <row r="160" s="13" customFormat="1">
      <c r="A160" s="13"/>
      <c r="B160" s="235"/>
      <c r="C160" s="236"/>
      <c r="D160" s="231" t="s">
        <v>126</v>
      </c>
      <c r="E160" s="237" t="s">
        <v>19</v>
      </c>
      <c r="F160" s="238" t="s">
        <v>232</v>
      </c>
      <c r="G160" s="236"/>
      <c r="H160" s="239">
        <v>265.57499999999999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126</v>
      </c>
      <c r="AU160" s="245" t="s">
        <v>79</v>
      </c>
      <c r="AV160" s="13" t="s">
        <v>79</v>
      </c>
      <c r="AW160" s="13" t="s">
        <v>31</v>
      </c>
      <c r="AX160" s="13" t="s">
        <v>69</v>
      </c>
      <c r="AY160" s="245" t="s">
        <v>115</v>
      </c>
    </row>
    <row r="161" s="14" customFormat="1">
      <c r="A161" s="14"/>
      <c r="B161" s="246"/>
      <c r="C161" s="247"/>
      <c r="D161" s="231" t="s">
        <v>126</v>
      </c>
      <c r="E161" s="248" t="s">
        <v>19</v>
      </c>
      <c r="F161" s="249" t="s">
        <v>128</v>
      </c>
      <c r="G161" s="247"/>
      <c r="H161" s="250">
        <v>265.57499999999999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126</v>
      </c>
      <c r="AU161" s="256" t="s">
        <v>79</v>
      </c>
      <c r="AV161" s="14" t="s">
        <v>122</v>
      </c>
      <c r="AW161" s="14" t="s">
        <v>31</v>
      </c>
      <c r="AX161" s="14" t="s">
        <v>77</v>
      </c>
      <c r="AY161" s="256" t="s">
        <v>115</v>
      </c>
    </row>
    <row r="162" s="2" customFormat="1" ht="16.5" customHeight="1">
      <c r="A162" s="38"/>
      <c r="B162" s="39"/>
      <c r="C162" s="218" t="s">
        <v>233</v>
      </c>
      <c r="D162" s="218" t="s">
        <v>117</v>
      </c>
      <c r="E162" s="219" t="s">
        <v>234</v>
      </c>
      <c r="F162" s="220" t="s">
        <v>235</v>
      </c>
      <c r="G162" s="221" t="s">
        <v>190</v>
      </c>
      <c r="H162" s="222">
        <v>265.57499999999999</v>
      </c>
      <c r="I162" s="223"/>
      <c r="J162" s="224">
        <f>ROUND(I162*H162,2)</f>
        <v>0</v>
      </c>
      <c r="K162" s="220" t="s">
        <v>121</v>
      </c>
      <c r="L162" s="44"/>
      <c r="M162" s="225" t="s">
        <v>19</v>
      </c>
      <c r="N162" s="226" t="s">
        <v>40</v>
      </c>
      <c r="O162" s="84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122</v>
      </c>
      <c r="AT162" s="229" t="s">
        <v>117</v>
      </c>
      <c r="AU162" s="229" t="s">
        <v>79</v>
      </c>
      <c r="AY162" s="17" t="s">
        <v>115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77</v>
      </c>
      <c r="BK162" s="230">
        <f>ROUND(I162*H162,2)</f>
        <v>0</v>
      </c>
      <c r="BL162" s="17" t="s">
        <v>122</v>
      </c>
      <c r="BM162" s="229" t="s">
        <v>236</v>
      </c>
    </row>
    <row r="163" s="2" customFormat="1">
      <c r="A163" s="38"/>
      <c r="B163" s="39"/>
      <c r="C163" s="40"/>
      <c r="D163" s="231" t="s">
        <v>124</v>
      </c>
      <c r="E163" s="40"/>
      <c r="F163" s="232" t="s">
        <v>237</v>
      </c>
      <c r="G163" s="40"/>
      <c r="H163" s="40"/>
      <c r="I163" s="136"/>
      <c r="J163" s="40"/>
      <c r="K163" s="40"/>
      <c r="L163" s="44"/>
      <c r="M163" s="233"/>
      <c r="N163" s="234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124</v>
      </c>
      <c r="AU163" s="17" t="s">
        <v>79</v>
      </c>
    </row>
    <row r="164" s="13" customFormat="1">
      <c r="A164" s="13"/>
      <c r="B164" s="235"/>
      <c r="C164" s="236"/>
      <c r="D164" s="231" t="s">
        <v>126</v>
      </c>
      <c r="E164" s="237" t="s">
        <v>19</v>
      </c>
      <c r="F164" s="238" t="s">
        <v>232</v>
      </c>
      <c r="G164" s="236"/>
      <c r="H164" s="239">
        <v>265.57499999999999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126</v>
      </c>
      <c r="AU164" s="245" t="s">
        <v>79</v>
      </c>
      <c r="AV164" s="13" t="s">
        <v>79</v>
      </c>
      <c r="AW164" s="13" t="s">
        <v>31</v>
      </c>
      <c r="AX164" s="13" t="s">
        <v>69</v>
      </c>
      <c r="AY164" s="245" t="s">
        <v>115</v>
      </c>
    </row>
    <row r="165" s="14" customFormat="1">
      <c r="A165" s="14"/>
      <c r="B165" s="246"/>
      <c r="C165" s="247"/>
      <c r="D165" s="231" t="s">
        <v>126</v>
      </c>
      <c r="E165" s="248" t="s">
        <v>19</v>
      </c>
      <c r="F165" s="249" t="s">
        <v>128</v>
      </c>
      <c r="G165" s="247"/>
      <c r="H165" s="250">
        <v>265.57499999999999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126</v>
      </c>
      <c r="AU165" s="256" t="s">
        <v>79</v>
      </c>
      <c r="AV165" s="14" t="s">
        <v>122</v>
      </c>
      <c r="AW165" s="14" t="s">
        <v>31</v>
      </c>
      <c r="AX165" s="14" t="s">
        <v>77</v>
      </c>
      <c r="AY165" s="256" t="s">
        <v>115</v>
      </c>
    </row>
    <row r="166" s="12" customFormat="1" ht="22.8" customHeight="1">
      <c r="A166" s="12"/>
      <c r="B166" s="202"/>
      <c r="C166" s="203"/>
      <c r="D166" s="204" t="s">
        <v>68</v>
      </c>
      <c r="E166" s="216" t="s">
        <v>136</v>
      </c>
      <c r="F166" s="216" t="s">
        <v>238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SUM(P167:P170)</f>
        <v>0</v>
      </c>
      <c r="Q166" s="210"/>
      <c r="R166" s="211">
        <f>SUM(R167:R170)</f>
        <v>0.29139999999999999</v>
      </c>
      <c r="S166" s="210"/>
      <c r="T166" s="212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77</v>
      </c>
      <c r="AT166" s="214" t="s">
        <v>68</v>
      </c>
      <c r="AU166" s="214" t="s">
        <v>77</v>
      </c>
      <c r="AY166" s="213" t="s">
        <v>115</v>
      </c>
      <c r="BK166" s="215">
        <f>SUM(BK167:BK170)</f>
        <v>0</v>
      </c>
    </row>
    <row r="167" s="2" customFormat="1" ht="16.5" customHeight="1">
      <c r="A167" s="38"/>
      <c r="B167" s="39"/>
      <c r="C167" s="218" t="s">
        <v>7</v>
      </c>
      <c r="D167" s="218" t="s">
        <v>117</v>
      </c>
      <c r="E167" s="219" t="s">
        <v>239</v>
      </c>
      <c r="F167" s="220" t="s">
        <v>240</v>
      </c>
      <c r="G167" s="221" t="s">
        <v>166</v>
      </c>
      <c r="H167" s="222">
        <v>47</v>
      </c>
      <c r="I167" s="223"/>
      <c r="J167" s="224">
        <f>ROUND(I167*H167,2)</f>
        <v>0</v>
      </c>
      <c r="K167" s="220" t="s">
        <v>121</v>
      </c>
      <c r="L167" s="44"/>
      <c r="M167" s="225" t="s">
        <v>19</v>
      </c>
      <c r="N167" s="226" t="s">
        <v>40</v>
      </c>
      <c r="O167" s="84"/>
      <c r="P167" s="227">
        <f>O167*H167</f>
        <v>0</v>
      </c>
      <c r="Q167" s="227">
        <v>0.0061999999999999998</v>
      </c>
      <c r="R167" s="227">
        <f>Q167*H167</f>
        <v>0.29139999999999999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122</v>
      </c>
      <c r="AT167" s="229" t="s">
        <v>117</v>
      </c>
      <c r="AU167" s="229" t="s">
        <v>79</v>
      </c>
      <c r="AY167" s="17" t="s">
        <v>115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77</v>
      </c>
      <c r="BK167" s="230">
        <f>ROUND(I167*H167,2)</f>
        <v>0</v>
      </c>
      <c r="BL167" s="17" t="s">
        <v>122</v>
      </c>
      <c r="BM167" s="229" t="s">
        <v>241</v>
      </c>
    </row>
    <row r="168" s="2" customFormat="1">
      <c r="A168" s="38"/>
      <c r="B168" s="39"/>
      <c r="C168" s="40"/>
      <c r="D168" s="231" t="s">
        <v>124</v>
      </c>
      <c r="E168" s="40"/>
      <c r="F168" s="232" t="s">
        <v>242</v>
      </c>
      <c r="G168" s="40"/>
      <c r="H168" s="40"/>
      <c r="I168" s="136"/>
      <c r="J168" s="40"/>
      <c r="K168" s="40"/>
      <c r="L168" s="44"/>
      <c r="M168" s="233"/>
      <c r="N168" s="234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124</v>
      </c>
      <c r="AU168" s="17" t="s">
        <v>79</v>
      </c>
    </row>
    <row r="169" s="13" customFormat="1">
      <c r="A169" s="13"/>
      <c r="B169" s="235"/>
      <c r="C169" s="236"/>
      <c r="D169" s="231" t="s">
        <v>126</v>
      </c>
      <c r="E169" s="237" t="s">
        <v>19</v>
      </c>
      <c r="F169" s="238" t="s">
        <v>243</v>
      </c>
      <c r="G169" s="236"/>
      <c r="H169" s="239">
        <v>47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126</v>
      </c>
      <c r="AU169" s="245" t="s">
        <v>79</v>
      </c>
      <c r="AV169" s="13" t="s">
        <v>79</v>
      </c>
      <c r="AW169" s="13" t="s">
        <v>31</v>
      </c>
      <c r="AX169" s="13" t="s">
        <v>69</v>
      </c>
      <c r="AY169" s="245" t="s">
        <v>115</v>
      </c>
    </row>
    <row r="170" s="14" customFormat="1">
      <c r="A170" s="14"/>
      <c r="B170" s="246"/>
      <c r="C170" s="247"/>
      <c r="D170" s="231" t="s">
        <v>126</v>
      </c>
      <c r="E170" s="248" t="s">
        <v>19</v>
      </c>
      <c r="F170" s="249" t="s">
        <v>128</v>
      </c>
      <c r="G170" s="247"/>
      <c r="H170" s="250">
        <v>47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126</v>
      </c>
      <c r="AU170" s="256" t="s">
        <v>79</v>
      </c>
      <c r="AV170" s="14" t="s">
        <v>122</v>
      </c>
      <c r="AW170" s="14" t="s">
        <v>31</v>
      </c>
      <c r="AX170" s="14" t="s">
        <v>77</v>
      </c>
      <c r="AY170" s="256" t="s">
        <v>115</v>
      </c>
    </row>
    <row r="171" s="12" customFormat="1" ht="22.8" customHeight="1">
      <c r="A171" s="12"/>
      <c r="B171" s="202"/>
      <c r="C171" s="203"/>
      <c r="D171" s="204" t="s">
        <v>68</v>
      </c>
      <c r="E171" s="216" t="s">
        <v>244</v>
      </c>
      <c r="F171" s="216" t="s">
        <v>245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SUM(P172:P173)</f>
        <v>0</v>
      </c>
      <c r="Q171" s="210"/>
      <c r="R171" s="211">
        <f>SUM(R172:R173)</f>
        <v>0</v>
      </c>
      <c r="S171" s="210"/>
      <c r="T171" s="212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77</v>
      </c>
      <c r="AT171" s="214" t="s">
        <v>68</v>
      </c>
      <c r="AU171" s="214" t="s">
        <v>77</v>
      </c>
      <c r="AY171" s="213" t="s">
        <v>115</v>
      </c>
      <c r="BK171" s="215">
        <f>SUM(BK172:BK173)</f>
        <v>0</v>
      </c>
    </row>
    <row r="172" s="2" customFormat="1" ht="16.5" customHeight="1">
      <c r="A172" s="38"/>
      <c r="B172" s="39"/>
      <c r="C172" s="218" t="s">
        <v>246</v>
      </c>
      <c r="D172" s="218" t="s">
        <v>117</v>
      </c>
      <c r="E172" s="219" t="s">
        <v>247</v>
      </c>
      <c r="F172" s="220" t="s">
        <v>248</v>
      </c>
      <c r="G172" s="221" t="s">
        <v>249</v>
      </c>
      <c r="H172" s="222">
        <v>1.1259999999999999</v>
      </c>
      <c r="I172" s="223"/>
      <c r="J172" s="224">
        <f>ROUND(I172*H172,2)</f>
        <v>0</v>
      </c>
      <c r="K172" s="220" t="s">
        <v>121</v>
      </c>
      <c r="L172" s="44"/>
      <c r="M172" s="225" t="s">
        <v>19</v>
      </c>
      <c r="N172" s="226" t="s">
        <v>40</v>
      </c>
      <c r="O172" s="84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122</v>
      </c>
      <c r="AT172" s="229" t="s">
        <v>117</v>
      </c>
      <c r="AU172" s="229" t="s">
        <v>79</v>
      </c>
      <c r="AY172" s="17" t="s">
        <v>115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77</v>
      </c>
      <c r="BK172" s="230">
        <f>ROUND(I172*H172,2)</f>
        <v>0</v>
      </c>
      <c r="BL172" s="17" t="s">
        <v>122</v>
      </c>
      <c r="BM172" s="229" t="s">
        <v>250</v>
      </c>
    </row>
    <row r="173" s="2" customFormat="1">
      <c r="A173" s="38"/>
      <c r="B173" s="39"/>
      <c r="C173" s="40"/>
      <c r="D173" s="231" t="s">
        <v>124</v>
      </c>
      <c r="E173" s="40"/>
      <c r="F173" s="232" t="s">
        <v>251</v>
      </c>
      <c r="G173" s="40"/>
      <c r="H173" s="40"/>
      <c r="I173" s="136"/>
      <c r="J173" s="40"/>
      <c r="K173" s="40"/>
      <c r="L173" s="44"/>
      <c r="M173" s="267"/>
      <c r="N173" s="268"/>
      <c r="O173" s="269"/>
      <c r="P173" s="269"/>
      <c r="Q173" s="269"/>
      <c r="R173" s="269"/>
      <c r="S173" s="269"/>
      <c r="T173" s="270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124</v>
      </c>
      <c r="AU173" s="17" t="s">
        <v>79</v>
      </c>
    </row>
    <row r="174" s="2" customFormat="1" ht="6.96" customHeight="1">
      <c r="A174" s="38"/>
      <c r="B174" s="59"/>
      <c r="C174" s="60"/>
      <c r="D174" s="60"/>
      <c r="E174" s="60"/>
      <c r="F174" s="60"/>
      <c r="G174" s="60"/>
      <c r="H174" s="60"/>
      <c r="I174" s="166"/>
      <c r="J174" s="60"/>
      <c r="K174" s="60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ab0l6O+vPHqFgFn9ILV5A4XTOorjiiYLEFiXDMMMZbtgRGmDgLLnnAyYZSsiOqoQ0cKXokJyFnE4TR3DDTpR0w==" hashValue="MBif5WNckd579cmWtvjJoN4g3xIyEv++MFsBZ31g2FcLYV2ttEGhdolWKgTWLUYS7RyR91uKz4AtpDKlVgIMlA==" algorithmName="SHA-512" password="CC35"/>
  <autoFilter ref="C82:K17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252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ROUND((SUM(BE83:BE157)),  2)</f>
        <v>0</v>
      </c>
      <c r="G33" s="38"/>
      <c r="H33" s="38"/>
      <c r="I33" s="155">
        <v>0.20999999999999999</v>
      </c>
      <c r="J33" s="154">
        <f>ROUND(((SUM(BE83:BE157))*I33),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ROUND((SUM(BF83:BF157)),  2)</f>
        <v>0</v>
      </c>
      <c r="G34" s="38"/>
      <c r="H34" s="38"/>
      <c r="I34" s="155">
        <v>0.14999999999999999</v>
      </c>
      <c r="J34" s="154">
        <f>ROUND(((SUM(BF83:BF157))*I34),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ROUND((SUM(BH83:BH157)),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ROUND((SUM(BI83:BI157)),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02/20/04/np - Lokální biokoridor LBK9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J150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J155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02/20/04/np - Lokální biokoridor LBK9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3.7508885000000003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P85+P150+P155</f>
        <v>0</v>
      </c>
      <c r="Q84" s="210"/>
      <c r="R84" s="211">
        <f>R85+R150+R155</f>
        <v>3.7508885000000003</v>
      </c>
      <c r="S84" s="210"/>
      <c r="T84" s="212">
        <f>T85+T150+T155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BK85+BK150+BK155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SUM(P86:P149)</f>
        <v>0</v>
      </c>
      <c r="Q85" s="210"/>
      <c r="R85" s="211">
        <f>SUM(R86:R149)</f>
        <v>3.3522905000000001</v>
      </c>
      <c r="S85" s="210"/>
      <c r="T85" s="212">
        <f>SUM(T86:T149)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SUM(BK86:BK149)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900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253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254</v>
      </c>
      <c r="G88" s="236"/>
      <c r="H88" s="239">
        <v>900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900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57" t="s">
        <v>79</v>
      </c>
      <c r="D90" s="257" t="s">
        <v>129</v>
      </c>
      <c r="E90" s="258" t="s">
        <v>255</v>
      </c>
      <c r="F90" s="259" t="s">
        <v>131</v>
      </c>
      <c r="G90" s="260" t="s">
        <v>132</v>
      </c>
      <c r="H90" s="261">
        <v>22.5</v>
      </c>
      <c r="I90" s="262"/>
      <c r="J90" s="263">
        <f>ROUND(I90*H90,2)</f>
        <v>0</v>
      </c>
      <c r="K90" s="259" t="s">
        <v>121</v>
      </c>
      <c r="L90" s="264"/>
      <c r="M90" s="265" t="s">
        <v>19</v>
      </c>
      <c r="N90" s="266" t="s">
        <v>40</v>
      </c>
      <c r="O90" s="84"/>
      <c r="P90" s="227">
        <f>O90*H90</f>
        <v>0</v>
      </c>
      <c r="Q90" s="227">
        <v>0.001</v>
      </c>
      <c r="R90" s="227">
        <f>Q90*H90</f>
        <v>0.022499999999999999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133</v>
      </c>
      <c r="AT90" s="229" t="s">
        <v>129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256</v>
      </c>
    </row>
    <row r="91" s="2" customFormat="1">
      <c r="A91" s="38"/>
      <c r="B91" s="39"/>
      <c r="C91" s="40"/>
      <c r="D91" s="231" t="s">
        <v>124</v>
      </c>
      <c r="E91" s="40"/>
      <c r="F91" s="232" t="s">
        <v>131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257</v>
      </c>
      <c r="G92" s="236"/>
      <c r="H92" s="239">
        <v>22.5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22.5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18" t="s">
        <v>136</v>
      </c>
      <c r="D94" s="218" t="s">
        <v>117</v>
      </c>
      <c r="E94" s="219" t="s">
        <v>147</v>
      </c>
      <c r="F94" s="220" t="s">
        <v>148</v>
      </c>
      <c r="G94" s="221" t="s">
        <v>149</v>
      </c>
      <c r="H94" s="222">
        <v>49.149999999999999</v>
      </c>
      <c r="I94" s="223"/>
      <c r="J94" s="224">
        <f>ROUND(I94*H94,2)</f>
        <v>0</v>
      </c>
      <c r="K94" s="220" t="s">
        <v>121</v>
      </c>
      <c r="L94" s="44"/>
      <c r="M94" s="225" t="s">
        <v>19</v>
      </c>
      <c r="N94" s="226" t="s">
        <v>40</v>
      </c>
      <c r="O94" s="84"/>
      <c r="P94" s="227">
        <f>O94*H94</f>
        <v>0</v>
      </c>
      <c r="Q94" s="227">
        <v>5.0000000000000002E-05</v>
      </c>
      <c r="R94" s="227">
        <f>Q94*H94</f>
        <v>0.0024575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122</v>
      </c>
      <c r="AT94" s="229" t="s">
        <v>117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258</v>
      </c>
    </row>
    <row r="95" s="2" customFormat="1">
      <c r="A95" s="38"/>
      <c r="B95" s="39"/>
      <c r="C95" s="40"/>
      <c r="D95" s="231" t="s">
        <v>124</v>
      </c>
      <c r="E95" s="40"/>
      <c r="F95" s="232" t="s">
        <v>151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259</v>
      </c>
      <c r="G96" s="236"/>
      <c r="H96" s="239">
        <v>49.149999999999999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49.149999999999999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18" t="s">
        <v>122</v>
      </c>
      <c r="D98" s="218" t="s">
        <v>117</v>
      </c>
      <c r="E98" s="219" t="s">
        <v>154</v>
      </c>
      <c r="F98" s="220" t="s">
        <v>155</v>
      </c>
      <c r="G98" s="221" t="s">
        <v>149</v>
      </c>
      <c r="H98" s="222">
        <v>22.199999999999999</v>
      </c>
      <c r="I98" s="223"/>
      <c r="J98" s="224">
        <f>ROUND(I98*H98,2)</f>
        <v>0</v>
      </c>
      <c r="K98" s="220" t="s">
        <v>121</v>
      </c>
      <c r="L98" s="44"/>
      <c r="M98" s="225" t="s">
        <v>19</v>
      </c>
      <c r="N98" s="226" t="s">
        <v>40</v>
      </c>
      <c r="O98" s="84"/>
      <c r="P98" s="227">
        <f>O98*H98</f>
        <v>0</v>
      </c>
      <c r="Q98" s="227">
        <v>5.0000000000000002E-05</v>
      </c>
      <c r="R98" s="227">
        <f>Q98*H98</f>
        <v>0.0011100000000000001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122</v>
      </c>
      <c r="AT98" s="229" t="s">
        <v>117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260</v>
      </c>
    </row>
    <row r="99" s="2" customFormat="1">
      <c r="A99" s="38"/>
      <c r="B99" s="39"/>
      <c r="C99" s="40"/>
      <c r="D99" s="231" t="s">
        <v>124</v>
      </c>
      <c r="E99" s="40"/>
      <c r="F99" s="232" t="s">
        <v>157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261</v>
      </c>
      <c r="G100" s="236"/>
      <c r="H100" s="239">
        <v>22.199999999999999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22.199999999999999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129</v>
      </c>
      <c r="E102" s="258" t="s">
        <v>170</v>
      </c>
      <c r="F102" s="259" t="s">
        <v>171</v>
      </c>
      <c r="G102" s="260" t="s">
        <v>149</v>
      </c>
      <c r="H102" s="261">
        <v>66.599999999999994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0.0047200000000000002</v>
      </c>
      <c r="R102" s="227">
        <f>Q102*H102</f>
        <v>0.31435199999999996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133</v>
      </c>
      <c r="AT102" s="229" t="s">
        <v>129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262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171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263</v>
      </c>
      <c r="G104" s="236"/>
      <c r="H104" s="239">
        <v>66.599999999999994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66.599999999999994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57" t="s">
        <v>153</v>
      </c>
      <c r="D106" s="257" t="s">
        <v>129</v>
      </c>
      <c r="E106" s="258" t="s">
        <v>160</v>
      </c>
      <c r="F106" s="259" t="s">
        <v>161</v>
      </c>
      <c r="G106" s="260" t="s">
        <v>149</v>
      </c>
      <c r="H106" s="261">
        <v>49.149999999999999</v>
      </c>
      <c r="I106" s="262"/>
      <c r="J106" s="263">
        <f>ROUND(I106*H106,2)</f>
        <v>0</v>
      </c>
      <c r="K106" s="259" t="s">
        <v>121</v>
      </c>
      <c r="L106" s="264"/>
      <c r="M106" s="265" t="s">
        <v>19</v>
      </c>
      <c r="N106" s="266" t="s">
        <v>40</v>
      </c>
      <c r="O106" s="84"/>
      <c r="P106" s="227">
        <f>O106*H106</f>
        <v>0</v>
      </c>
      <c r="Q106" s="227">
        <v>0.0035400000000000002</v>
      </c>
      <c r="R106" s="227">
        <f>Q106*H106</f>
        <v>0.17399100000000001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133</v>
      </c>
      <c r="AT106" s="229" t="s">
        <v>129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264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161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265</v>
      </c>
      <c r="G108" s="236"/>
      <c r="H108" s="239">
        <v>49.149999999999999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49.149999999999999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57" t="s">
        <v>159</v>
      </c>
      <c r="D110" s="257" t="s">
        <v>129</v>
      </c>
      <c r="E110" s="258" t="s">
        <v>164</v>
      </c>
      <c r="F110" s="259" t="s">
        <v>165</v>
      </c>
      <c r="G110" s="260" t="s">
        <v>166</v>
      </c>
      <c r="H110" s="261">
        <v>33.299999999999997</v>
      </c>
      <c r="I110" s="262"/>
      <c r="J110" s="263">
        <f>ROUND(I110*H110,2)</f>
        <v>0</v>
      </c>
      <c r="K110" s="259" t="s">
        <v>121</v>
      </c>
      <c r="L110" s="264"/>
      <c r="M110" s="265" t="s">
        <v>19</v>
      </c>
      <c r="N110" s="266" t="s">
        <v>40</v>
      </c>
      <c r="O110" s="84"/>
      <c r="P110" s="227">
        <f>O110*H110</f>
        <v>0</v>
      </c>
      <c r="Q110" s="227">
        <v>0.0038</v>
      </c>
      <c r="R110" s="227">
        <f>Q110*H110</f>
        <v>0.12653999999999999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133</v>
      </c>
      <c r="AT110" s="229" t="s">
        <v>129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266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165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267</v>
      </c>
      <c r="G112" s="236"/>
      <c r="H112" s="239">
        <v>33.299999999999997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33.299999999999997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18" t="s">
        <v>133</v>
      </c>
      <c r="D114" s="218" t="s">
        <v>117</v>
      </c>
      <c r="E114" s="219" t="s">
        <v>175</v>
      </c>
      <c r="F114" s="220" t="s">
        <v>176</v>
      </c>
      <c r="G114" s="221" t="s">
        <v>177</v>
      </c>
      <c r="H114" s="222">
        <v>9.8300000000000001</v>
      </c>
      <c r="I114" s="223"/>
      <c r="J114" s="224">
        <f>ROUND(I114*H114,2)</f>
        <v>0</v>
      </c>
      <c r="K114" s="220" t="s">
        <v>121</v>
      </c>
      <c r="L114" s="44"/>
      <c r="M114" s="225" t="s">
        <v>19</v>
      </c>
      <c r="N114" s="226" t="s">
        <v>40</v>
      </c>
      <c r="O114" s="84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122</v>
      </c>
      <c r="AT114" s="229" t="s">
        <v>117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268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179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269</v>
      </c>
      <c r="G116" s="236"/>
      <c r="H116" s="239">
        <v>9.8300000000000001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9.8300000000000001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169</v>
      </c>
      <c r="D118" s="218" t="s">
        <v>117</v>
      </c>
      <c r="E118" s="219" t="s">
        <v>182</v>
      </c>
      <c r="F118" s="220" t="s">
        <v>183</v>
      </c>
      <c r="G118" s="221" t="s">
        <v>120</v>
      </c>
      <c r="H118" s="222">
        <v>268.27999999999997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270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185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271</v>
      </c>
      <c r="G120" s="236"/>
      <c r="H120" s="239">
        <v>268.27999999999997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268.27999999999997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57" t="s">
        <v>174</v>
      </c>
      <c r="D122" s="257" t="s">
        <v>129</v>
      </c>
      <c r="E122" s="258" t="s">
        <v>188</v>
      </c>
      <c r="F122" s="259" t="s">
        <v>189</v>
      </c>
      <c r="G122" s="260" t="s">
        <v>190</v>
      </c>
      <c r="H122" s="261">
        <v>13.414</v>
      </c>
      <c r="I122" s="262"/>
      <c r="J122" s="263">
        <f>ROUND(I122*H122,2)</f>
        <v>0</v>
      </c>
      <c r="K122" s="259" t="s">
        <v>121</v>
      </c>
      <c r="L122" s="264"/>
      <c r="M122" s="265" t="s">
        <v>19</v>
      </c>
      <c r="N122" s="266" t="s">
        <v>40</v>
      </c>
      <c r="O122" s="84"/>
      <c r="P122" s="227">
        <f>O122*H122</f>
        <v>0</v>
      </c>
      <c r="Q122" s="227">
        <v>0.20000000000000001</v>
      </c>
      <c r="R122" s="227">
        <f>Q122*H122</f>
        <v>2.6828000000000003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133</v>
      </c>
      <c r="AT122" s="229" t="s">
        <v>129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272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189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273</v>
      </c>
      <c r="G124" s="236"/>
      <c r="H124" s="239">
        <v>13.414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13.414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181</v>
      </c>
      <c r="D126" s="218" t="s">
        <v>117</v>
      </c>
      <c r="E126" s="219" t="s">
        <v>194</v>
      </c>
      <c r="F126" s="220" t="s">
        <v>195</v>
      </c>
      <c r="G126" s="221" t="s">
        <v>120</v>
      </c>
      <c r="H126" s="222">
        <v>27000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274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197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275</v>
      </c>
      <c r="G128" s="236"/>
      <c r="H128" s="239">
        <v>27000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27000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18" t="s">
        <v>187</v>
      </c>
      <c r="D130" s="218" t="s">
        <v>117</v>
      </c>
      <c r="E130" s="219" t="s">
        <v>205</v>
      </c>
      <c r="F130" s="220" t="s">
        <v>206</v>
      </c>
      <c r="G130" s="221" t="s">
        <v>149</v>
      </c>
      <c r="H130" s="222">
        <v>1427</v>
      </c>
      <c r="I130" s="223"/>
      <c r="J130" s="224">
        <f>ROUND(I130*H130,2)</f>
        <v>0</v>
      </c>
      <c r="K130" s="220" t="s">
        <v>121</v>
      </c>
      <c r="L130" s="44"/>
      <c r="M130" s="225" t="s">
        <v>19</v>
      </c>
      <c r="N130" s="226" t="s">
        <v>40</v>
      </c>
      <c r="O130" s="8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122</v>
      </c>
      <c r="AT130" s="229" t="s">
        <v>117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276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208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277</v>
      </c>
      <c r="G132" s="236"/>
      <c r="H132" s="239">
        <v>1427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1427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57" t="s">
        <v>193</v>
      </c>
      <c r="D134" s="257" t="s">
        <v>129</v>
      </c>
      <c r="E134" s="258" t="s">
        <v>211</v>
      </c>
      <c r="F134" s="259" t="s">
        <v>212</v>
      </c>
      <c r="G134" s="260" t="s">
        <v>132</v>
      </c>
      <c r="H134" s="261">
        <v>28.539999999999999</v>
      </c>
      <c r="I134" s="262"/>
      <c r="J134" s="263">
        <f>ROUND(I134*H134,2)</f>
        <v>0</v>
      </c>
      <c r="K134" s="259" t="s">
        <v>121</v>
      </c>
      <c r="L134" s="264"/>
      <c r="M134" s="265" t="s">
        <v>19</v>
      </c>
      <c r="N134" s="266" t="s">
        <v>40</v>
      </c>
      <c r="O134" s="84"/>
      <c r="P134" s="227">
        <f>O134*H134</f>
        <v>0</v>
      </c>
      <c r="Q134" s="227">
        <v>0.001</v>
      </c>
      <c r="R134" s="227">
        <f>Q134*H134</f>
        <v>0.028539999999999999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133</v>
      </c>
      <c r="AT134" s="229" t="s">
        <v>129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278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212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279</v>
      </c>
      <c r="G136" s="236"/>
      <c r="H136" s="239">
        <v>28.539999999999999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28.539999999999999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199</v>
      </c>
      <c r="D138" s="218" t="s">
        <v>117</v>
      </c>
      <c r="E138" s="219" t="s">
        <v>222</v>
      </c>
      <c r="F138" s="220" t="s">
        <v>223</v>
      </c>
      <c r="G138" s="221" t="s">
        <v>149</v>
      </c>
      <c r="H138" s="222">
        <v>2854</v>
      </c>
      <c r="I138" s="223"/>
      <c r="J138" s="224">
        <f>ROUND(I138*H138,2)</f>
        <v>0</v>
      </c>
      <c r="K138" s="220" t="s">
        <v>121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280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225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281</v>
      </c>
      <c r="G140" s="236"/>
      <c r="H140" s="239">
        <v>2854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2854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2" customFormat="1" ht="16.5" customHeight="1">
      <c r="A142" s="38"/>
      <c r="B142" s="39"/>
      <c r="C142" s="218" t="s">
        <v>8</v>
      </c>
      <c r="D142" s="218" t="s">
        <v>117</v>
      </c>
      <c r="E142" s="219" t="s">
        <v>228</v>
      </c>
      <c r="F142" s="220" t="s">
        <v>229</v>
      </c>
      <c r="G142" s="221" t="s">
        <v>190</v>
      </c>
      <c r="H142" s="222">
        <v>482.53500000000002</v>
      </c>
      <c r="I142" s="223"/>
      <c r="J142" s="224">
        <f>ROUND(I142*H142,2)</f>
        <v>0</v>
      </c>
      <c r="K142" s="220" t="s">
        <v>121</v>
      </c>
      <c r="L142" s="44"/>
      <c r="M142" s="225" t="s">
        <v>19</v>
      </c>
      <c r="N142" s="226" t="s">
        <v>40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122</v>
      </c>
      <c r="AT142" s="229" t="s">
        <v>117</v>
      </c>
      <c r="AU142" s="229" t="s">
        <v>79</v>
      </c>
      <c r="AY142" s="17" t="s">
        <v>115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77</v>
      </c>
      <c r="BK142" s="230">
        <f>ROUND(I142*H142,2)</f>
        <v>0</v>
      </c>
      <c r="BL142" s="17" t="s">
        <v>122</v>
      </c>
      <c r="BM142" s="229" t="s">
        <v>282</v>
      </c>
    </row>
    <row r="143" s="2" customFormat="1">
      <c r="A143" s="38"/>
      <c r="B143" s="39"/>
      <c r="C143" s="40"/>
      <c r="D143" s="231" t="s">
        <v>124</v>
      </c>
      <c r="E143" s="40"/>
      <c r="F143" s="232" t="s">
        <v>231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79</v>
      </c>
    </row>
    <row r="144" s="13" customFormat="1">
      <c r="A144" s="13"/>
      <c r="B144" s="235"/>
      <c r="C144" s="236"/>
      <c r="D144" s="231" t="s">
        <v>126</v>
      </c>
      <c r="E144" s="237" t="s">
        <v>19</v>
      </c>
      <c r="F144" s="238" t="s">
        <v>283</v>
      </c>
      <c r="G144" s="236"/>
      <c r="H144" s="239">
        <v>482.53500000000002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126</v>
      </c>
      <c r="AU144" s="245" t="s">
        <v>79</v>
      </c>
      <c r="AV144" s="13" t="s">
        <v>79</v>
      </c>
      <c r="AW144" s="13" t="s">
        <v>31</v>
      </c>
      <c r="AX144" s="13" t="s">
        <v>69</v>
      </c>
      <c r="AY144" s="245" t="s">
        <v>115</v>
      </c>
    </row>
    <row r="145" s="14" customFormat="1">
      <c r="A145" s="14"/>
      <c r="B145" s="246"/>
      <c r="C145" s="247"/>
      <c r="D145" s="231" t="s">
        <v>126</v>
      </c>
      <c r="E145" s="248" t="s">
        <v>19</v>
      </c>
      <c r="F145" s="249" t="s">
        <v>128</v>
      </c>
      <c r="G145" s="247"/>
      <c r="H145" s="250">
        <v>482.53500000000002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126</v>
      </c>
      <c r="AU145" s="256" t="s">
        <v>79</v>
      </c>
      <c r="AV145" s="14" t="s">
        <v>122</v>
      </c>
      <c r="AW145" s="14" t="s">
        <v>31</v>
      </c>
      <c r="AX145" s="14" t="s">
        <v>77</v>
      </c>
      <c r="AY145" s="256" t="s">
        <v>115</v>
      </c>
    </row>
    <row r="146" s="2" customFormat="1" ht="16.5" customHeight="1">
      <c r="A146" s="38"/>
      <c r="B146" s="39"/>
      <c r="C146" s="218" t="s">
        <v>210</v>
      </c>
      <c r="D146" s="218" t="s">
        <v>117</v>
      </c>
      <c r="E146" s="219" t="s">
        <v>234</v>
      </c>
      <c r="F146" s="220" t="s">
        <v>235</v>
      </c>
      <c r="G146" s="221" t="s">
        <v>190</v>
      </c>
      <c r="H146" s="222">
        <v>482.53500000000002</v>
      </c>
      <c r="I146" s="223"/>
      <c r="J146" s="224">
        <f>ROUND(I146*H146,2)</f>
        <v>0</v>
      </c>
      <c r="K146" s="220" t="s">
        <v>121</v>
      </c>
      <c r="L146" s="44"/>
      <c r="M146" s="225" t="s">
        <v>19</v>
      </c>
      <c r="N146" s="226" t="s">
        <v>40</v>
      </c>
      <c r="O146" s="8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122</v>
      </c>
      <c r="AT146" s="229" t="s">
        <v>117</v>
      </c>
      <c r="AU146" s="229" t="s">
        <v>79</v>
      </c>
      <c r="AY146" s="17" t="s">
        <v>115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77</v>
      </c>
      <c r="BK146" s="230">
        <f>ROUND(I146*H146,2)</f>
        <v>0</v>
      </c>
      <c r="BL146" s="17" t="s">
        <v>122</v>
      </c>
      <c r="BM146" s="229" t="s">
        <v>284</v>
      </c>
    </row>
    <row r="147" s="2" customFormat="1">
      <c r="A147" s="38"/>
      <c r="B147" s="39"/>
      <c r="C147" s="40"/>
      <c r="D147" s="231" t="s">
        <v>124</v>
      </c>
      <c r="E147" s="40"/>
      <c r="F147" s="232" t="s">
        <v>237</v>
      </c>
      <c r="G147" s="40"/>
      <c r="H147" s="40"/>
      <c r="I147" s="136"/>
      <c r="J147" s="40"/>
      <c r="K147" s="40"/>
      <c r="L147" s="44"/>
      <c r="M147" s="233"/>
      <c r="N147" s="23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13" customFormat="1">
      <c r="A148" s="13"/>
      <c r="B148" s="235"/>
      <c r="C148" s="236"/>
      <c r="D148" s="231" t="s">
        <v>126</v>
      </c>
      <c r="E148" s="237" t="s">
        <v>19</v>
      </c>
      <c r="F148" s="238" t="s">
        <v>283</v>
      </c>
      <c r="G148" s="236"/>
      <c r="H148" s="239">
        <v>482.53500000000002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126</v>
      </c>
      <c r="AU148" s="245" t="s">
        <v>79</v>
      </c>
      <c r="AV148" s="13" t="s">
        <v>79</v>
      </c>
      <c r="AW148" s="13" t="s">
        <v>31</v>
      </c>
      <c r="AX148" s="13" t="s">
        <v>69</v>
      </c>
      <c r="AY148" s="245" t="s">
        <v>115</v>
      </c>
    </row>
    <row r="149" s="14" customFormat="1">
      <c r="A149" s="14"/>
      <c r="B149" s="246"/>
      <c r="C149" s="247"/>
      <c r="D149" s="231" t="s">
        <v>126</v>
      </c>
      <c r="E149" s="248" t="s">
        <v>19</v>
      </c>
      <c r="F149" s="249" t="s">
        <v>128</v>
      </c>
      <c r="G149" s="247"/>
      <c r="H149" s="250">
        <v>482.53500000000002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126</v>
      </c>
      <c r="AU149" s="256" t="s">
        <v>79</v>
      </c>
      <c r="AV149" s="14" t="s">
        <v>122</v>
      </c>
      <c r="AW149" s="14" t="s">
        <v>31</v>
      </c>
      <c r="AX149" s="14" t="s">
        <v>77</v>
      </c>
      <c r="AY149" s="256" t="s">
        <v>115</v>
      </c>
    </row>
    <row r="150" s="12" customFormat="1" ht="22.8" customHeight="1">
      <c r="A150" s="12"/>
      <c r="B150" s="202"/>
      <c r="C150" s="203"/>
      <c r="D150" s="204" t="s">
        <v>68</v>
      </c>
      <c r="E150" s="216" t="s">
        <v>136</v>
      </c>
      <c r="F150" s="216" t="s">
        <v>238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SUM(P151:P154)</f>
        <v>0</v>
      </c>
      <c r="Q150" s="210"/>
      <c r="R150" s="211">
        <f>SUM(R151:R154)</f>
        <v>0.39859800000000001</v>
      </c>
      <c r="S150" s="210"/>
      <c r="T150" s="212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77</v>
      </c>
      <c r="AT150" s="214" t="s">
        <v>68</v>
      </c>
      <c r="AU150" s="214" t="s">
        <v>77</v>
      </c>
      <c r="AY150" s="213" t="s">
        <v>115</v>
      </c>
      <c r="BK150" s="215">
        <f>SUM(BK151:BK154)</f>
        <v>0</v>
      </c>
    </row>
    <row r="151" s="2" customFormat="1" ht="16.5" customHeight="1">
      <c r="A151" s="38"/>
      <c r="B151" s="39"/>
      <c r="C151" s="218" t="s">
        <v>215</v>
      </c>
      <c r="D151" s="218" t="s">
        <v>117</v>
      </c>
      <c r="E151" s="219" t="s">
        <v>239</v>
      </c>
      <c r="F151" s="220" t="s">
        <v>240</v>
      </c>
      <c r="G151" s="221" t="s">
        <v>166</v>
      </c>
      <c r="H151" s="222">
        <v>64.290000000000006</v>
      </c>
      <c r="I151" s="223"/>
      <c r="J151" s="224">
        <f>ROUND(I151*H151,2)</f>
        <v>0</v>
      </c>
      <c r="K151" s="220" t="s">
        <v>121</v>
      </c>
      <c r="L151" s="44"/>
      <c r="M151" s="225" t="s">
        <v>19</v>
      </c>
      <c r="N151" s="226" t="s">
        <v>40</v>
      </c>
      <c r="O151" s="84"/>
      <c r="P151" s="227">
        <f>O151*H151</f>
        <v>0</v>
      </c>
      <c r="Q151" s="227">
        <v>0.0061999999999999998</v>
      </c>
      <c r="R151" s="227">
        <f>Q151*H151</f>
        <v>0.39859800000000001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122</v>
      </c>
      <c r="AT151" s="229" t="s">
        <v>117</v>
      </c>
      <c r="AU151" s="229" t="s">
        <v>79</v>
      </c>
      <c r="AY151" s="17" t="s">
        <v>115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77</v>
      </c>
      <c r="BK151" s="230">
        <f>ROUND(I151*H151,2)</f>
        <v>0</v>
      </c>
      <c r="BL151" s="17" t="s">
        <v>122</v>
      </c>
      <c r="BM151" s="229" t="s">
        <v>285</v>
      </c>
    </row>
    <row r="152" s="2" customFormat="1">
      <c r="A152" s="38"/>
      <c r="B152" s="39"/>
      <c r="C152" s="40"/>
      <c r="D152" s="231" t="s">
        <v>124</v>
      </c>
      <c r="E152" s="40"/>
      <c r="F152" s="232" t="s">
        <v>242</v>
      </c>
      <c r="G152" s="40"/>
      <c r="H152" s="40"/>
      <c r="I152" s="136"/>
      <c r="J152" s="40"/>
      <c r="K152" s="40"/>
      <c r="L152" s="44"/>
      <c r="M152" s="233"/>
      <c r="N152" s="23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124</v>
      </c>
      <c r="AU152" s="17" t="s">
        <v>79</v>
      </c>
    </row>
    <row r="153" s="13" customFormat="1">
      <c r="A153" s="13"/>
      <c r="B153" s="235"/>
      <c r="C153" s="236"/>
      <c r="D153" s="231" t="s">
        <v>126</v>
      </c>
      <c r="E153" s="237" t="s">
        <v>19</v>
      </c>
      <c r="F153" s="238" t="s">
        <v>286</v>
      </c>
      <c r="G153" s="236"/>
      <c r="H153" s="239">
        <v>64.290000000000006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126</v>
      </c>
      <c r="AU153" s="245" t="s">
        <v>79</v>
      </c>
      <c r="AV153" s="13" t="s">
        <v>79</v>
      </c>
      <c r="AW153" s="13" t="s">
        <v>31</v>
      </c>
      <c r="AX153" s="13" t="s">
        <v>69</v>
      </c>
      <c r="AY153" s="245" t="s">
        <v>115</v>
      </c>
    </row>
    <row r="154" s="14" customFormat="1">
      <c r="A154" s="14"/>
      <c r="B154" s="246"/>
      <c r="C154" s="247"/>
      <c r="D154" s="231" t="s">
        <v>126</v>
      </c>
      <c r="E154" s="248" t="s">
        <v>19</v>
      </c>
      <c r="F154" s="249" t="s">
        <v>128</v>
      </c>
      <c r="G154" s="247"/>
      <c r="H154" s="250">
        <v>64.290000000000006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126</v>
      </c>
      <c r="AU154" s="256" t="s">
        <v>79</v>
      </c>
      <c r="AV154" s="14" t="s">
        <v>122</v>
      </c>
      <c r="AW154" s="14" t="s">
        <v>31</v>
      </c>
      <c r="AX154" s="14" t="s">
        <v>77</v>
      </c>
      <c r="AY154" s="256" t="s">
        <v>115</v>
      </c>
    </row>
    <row r="155" s="12" customFormat="1" ht="22.8" customHeight="1">
      <c r="A155" s="12"/>
      <c r="B155" s="202"/>
      <c r="C155" s="203"/>
      <c r="D155" s="204" t="s">
        <v>68</v>
      </c>
      <c r="E155" s="216" t="s">
        <v>244</v>
      </c>
      <c r="F155" s="216" t="s">
        <v>245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SUM(P156:P157)</f>
        <v>0</v>
      </c>
      <c r="Q155" s="210"/>
      <c r="R155" s="211">
        <f>SUM(R156:R157)</f>
        <v>0</v>
      </c>
      <c r="S155" s="210"/>
      <c r="T155" s="212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77</v>
      </c>
      <c r="AT155" s="214" t="s">
        <v>68</v>
      </c>
      <c r="AU155" s="214" t="s">
        <v>77</v>
      </c>
      <c r="AY155" s="213" t="s">
        <v>115</v>
      </c>
      <c r="BK155" s="215">
        <f>SUM(BK156:BK157)</f>
        <v>0</v>
      </c>
    </row>
    <row r="156" s="2" customFormat="1" ht="16.5" customHeight="1">
      <c r="A156" s="38"/>
      <c r="B156" s="39"/>
      <c r="C156" s="218" t="s">
        <v>221</v>
      </c>
      <c r="D156" s="218" t="s">
        <v>117</v>
      </c>
      <c r="E156" s="219" t="s">
        <v>247</v>
      </c>
      <c r="F156" s="220" t="s">
        <v>248</v>
      </c>
      <c r="G156" s="221" t="s">
        <v>249</v>
      </c>
      <c r="H156" s="222">
        <v>3.7509999999999999</v>
      </c>
      <c r="I156" s="223"/>
      <c r="J156" s="224">
        <f>ROUND(I156*H156,2)</f>
        <v>0</v>
      </c>
      <c r="K156" s="220" t="s">
        <v>121</v>
      </c>
      <c r="L156" s="44"/>
      <c r="M156" s="225" t="s">
        <v>19</v>
      </c>
      <c r="N156" s="226" t="s">
        <v>40</v>
      </c>
      <c r="O156" s="84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122</v>
      </c>
      <c r="AT156" s="229" t="s">
        <v>117</v>
      </c>
      <c r="AU156" s="229" t="s">
        <v>79</v>
      </c>
      <c r="AY156" s="17" t="s">
        <v>115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77</v>
      </c>
      <c r="BK156" s="230">
        <f>ROUND(I156*H156,2)</f>
        <v>0</v>
      </c>
      <c r="BL156" s="17" t="s">
        <v>122</v>
      </c>
      <c r="BM156" s="229" t="s">
        <v>287</v>
      </c>
    </row>
    <row r="157" s="2" customFormat="1">
      <c r="A157" s="38"/>
      <c r="B157" s="39"/>
      <c r="C157" s="40"/>
      <c r="D157" s="231" t="s">
        <v>124</v>
      </c>
      <c r="E157" s="40"/>
      <c r="F157" s="232" t="s">
        <v>251</v>
      </c>
      <c r="G157" s="40"/>
      <c r="H157" s="40"/>
      <c r="I157" s="136"/>
      <c r="J157" s="40"/>
      <c r="K157" s="40"/>
      <c r="L157" s="44"/>
      <c r="M157" s="267"/>
      <c r="N157" s="268"/>
      <c r="O157" s="269"/>
      <c r="P157" s="269"/>
      <c r="Q157" s="269"/>
      <c r="R157" s="269"/>
      <c r="S157" s="269"/>
      <c r="T157" s="270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124</v>
      </c>
      <c r="AU157" s="17" t="s">
        <v>79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166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LnFuS2DUlpHFNwKZRajJZea5Q+4GuZK36fDfYUK4u8ABkFi70bH5Qu320997Q/kTaNb//T9Iuq8DHRnpv6cctA==" hashValue="16KaEpACzevsOI8eW4f/ae18k/ms7DJqjUXXN30AGMuqGT/UihYFxEEUKyhyXSFmc2ZEKEpNlzxXN2AgaA6aZQ==" algorithmName="SHA-512" password="CC35"/>
  <autoFilter ref="C82:K15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288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ROUND((SUM(BE83:BE155)),  2)</f>
        <v>0</v>
      </c>
      <c r="G33" s="38"/>
      <c r="H33" s="38"/>
      <c r="I33" s="155">
        <v>0.20999999999999999</v>
      </c>
      <c r="J33" s="154">
        <f>ROUND(((SUM(BE83:BE155))*I33),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ROUND((SUM(BF83:BF155)),  2)</f>
        <v>0</v>
      </c>
      <c r="G34" s="38"/>
      <c r="H34" s="38"/>
      <c r="I34" s="155">
        <v>0.14999999999999999</v>
      </c>
      <c r="J34" s="154">
        <f>ROUND(((SUM(BF83:BF155))*I34),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ROUND((SUM(BG83:BG155)),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ROUND((SUM(BH83:BH155)),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ROUND((SUM(BI83:BI155)),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02/20/05/np - Lokální biokoridor LBK 10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J148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J153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02/20/05/np - Lokální biokoridor LBK 10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4.507012500000001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P85+P148+P153</f>
        <v>0</v>
      </c>
      <c r="Q84" s="210"/>
      <c r="R84" s="211">
        <f>R85+R148+R153</f>
        <v>4.507012500000001</v>
      </c>
      <c r="S84" s="210"/>
      <c r="T84" s="212">
        <f>T85+T148+T153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BK85+BK148+BK153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SUM(P86:P147)</f>
        <v>0</v>
      </c>
      <c r="Q85" s="210"/>
      <c r="R85" s="211">
        <f>SUM(R86:R147)</f>
        <v>4.0181425000000006</v>
      </c>
      <c r="S85" s="210"/>
      <c r="T85" s="212">
        <f>SUM(T86:T147)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SUM(BK86:BK147)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1045.5999999999999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289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290</v>
      </c>
      <c r="G88" s="236"/>
      <c r="H88" s="239">
        <v>1045.5999999999999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1045.5999999999999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57" t="s">
        <v>79</v>
      </c>
      <c r="D90" s="257" t="s">
        <v>129</v>
      </c>
      <c r="E90" s="258" t="s">
        <v>291</v>
      </c>
      <c r="F90" s="259" t="s">
        <v>143</v>
      </c>
      <c r="G90" s="260" t="s">
        <v>132</v>
      </c>
      <c r="H90" s="261">
        <v>26.140000000000001</v>
      </c>
      <c r="I90" s="262"/>
      <c r="J90" s="263">
        <f>ROUND(I90*H90,2)</f>
        <v>0</v>
      </c>
      <c r="K90" s="259" t="s">
        <v>121</v>
      </c>
      <c r="L90" s="264"/>
      <c r="M90" s="265" t="s">
        <v>19</v>
      </c>
      <c r="N90" s="266" t="s">
        <v>40</v>
      </c>
      <c r="O90" s="84"/>
      <c r="P90" s="227">
        <f>O90*H90</f>
        <v>0</v>
      </c>
      <c r="Q90" s="227">
        <v>0.001</v>
      </c>
      <c r="R90" s="227">
        <f>Q90*H90</f>
        <v>0.02614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133</v>
      </c>
      <c r="AT90" s="229" t="s">
        <v>129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292</v>
      </c>
    </row>
    <row r="91" s="2" customFormat="1">
      <c r="A91" s="38"/>
      <c r="B91" s="39"/>
      <c r="C91" s="40"/>
      <c r="D91" s="231" t="s">
        <v>124</v>
      </c>
      <c r="E91" s="40"/>
      <c r="F91" s="232" t="s">
        <v>143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293</v>
      </c>
      <c r="G92" s="236"/>
      <c r="H92" s="239">
        <v>26.140000000000001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26.140000000000001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18" t="s">
        <v>136</v>
      </c>
      <c r="D94" s="218" t="s">
        <v>117</v>
      </c>
      <c r="E94" s="219" t="s">
        <v>147</v>
      </c>
      <c r="F94" s="220" t="s">
        <v>148</v>
      </c>
      <c r="G94" s="221" t="s">
        <v>149</v>
      </c>
      <c r="H94" s="222">
        <v>56.899999999999999</v>
      </c>
      <c r="I94" s="223"/>
      <c r="J94" s="224">
        <f>ROUND(I94*H94,2)</f>
        <v>0</v>
      </c>
      <c r="K94" s="220" t="s">
        <v>121</v>
      </c>
      <c r="L94" s="44"/>
      <c r="M94" s="225" t="s">
        <v>19</v>
      </c>
      <c r="N94" s="226" t="s">
        <v>40</v>
      </c>
      <c r="O94" s="84"/>
      <c r="P94" s="227">
        <f>O94*H94</f>
        <v>0</v>
      </c>
      <c r="Q94" s="227">
        <v>5.0000000000000002E-05</v>
      </c>
      <c r="R94" s="227">
        <f>Q94*H94</f>
        <v>0.0028449999999999999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122</v>
      </c>
      <c r="AT94" s="229" t="s">
        <v>117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294</v>
      </c>
    </row>
    <row r="95" s="2" customFormat="1">
      <c r="A95" s="38"/>
      <c r="B95" s="39"/>
      <c r="C95" s="40"/>
      <c r="D95" s="231" t="s">
        <v>124</v>
      </c>
      <c r="E95" s="40"/>
      <c r="F95" s="232" t="s">
        <v>151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295</v>
      </c>
      <c r="G96" s="236"/>
      <c r="H96" s="239">
        <v>56.899999999999999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56.899999999999999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18" t="s">
        <v>122</v>
      </c>
      <c r="D98" s="218" t="s">
        <v>117</v>
      </c>
      <c r="E98" s="219" t="s">
        <v>154</v>
      </c>
      <c r="F98" s="220" t="s">
        <v>155</v>
      </c>
      <c r="G98" s="221" t="s">
        <v>149</v>
      </c>
      <c r="H98" s="222">
        <v>27.649999999999999</v>
      </c>
      <c r="I98" s="223"/>
      <c r="J98" s="224">
        <f>ROUND(I98*H98,2)</f>
        <v>0</v>
      </c>
      <c r="K98" s="220" t="s">
        <v>121</v>
      </c>
      <c r="L98" s="44"/>
      <c r="M98" s="225" t="s">
        <v>19</v>
      </c>
      <c r="N98" s="226" t="s">
        <v>40</v>
      </c>
      <c r="O98" s="84"/>
      <c r="P98" s="227">
        <f>O98*H98</f>
        <v>0</v>
      </c>
      <c r="Q98" s="227">
        <v>5.0000000000000002E-05</v>
      </c>
      <c r="R98" s="227">
        <f>Q98*H98</f>
        <v>0.0013825000000000001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122</v>
      </c>
      <c r="AT98" s="229" t="s">
        <v>117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296</v>
      </c>
    </row>
    <row r="99" s="2" customFormat="1">
      <c r="A99" s="38"/>
      <c r="B99" s="39"/>
      <c r="C99" s="40"/>
      <c r="D99" s="231" t="s">
        <v>124</v>
      </c>
      <c r="E99" s="40"/>
      <c r="F99" s="232" t="s">
        <v>157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297</v>
      </c>
      <c r="G100" s="236"/>
      <c r="H100" s="239">
        <v>27.649999999999999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27.649999999999999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129</v>
      </c>
      <c r="E102" s="258" t="s">
        <v>170</v>
      </c>
      <c r="F102" s="259" t="s">
        <v>171</v>
      </c>
      <c r="G102" s="260" t="s">
        <v>149</v>
      </c>
      <c r="H102" s="261">
        <v>82.950000000000003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0.0047200000000000002</v>
      </c>
      <c r="R102" s="227">
        <f>Q102*H102</f>
        <v>0.39152400000000004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133</v>
      </c>
      <c r="AT102" s="229" t="s">
        <v>129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298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171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299</v>
      </c>
      <c r="G104" s="236"/>
      <c r="H104" s="239">
        <v>82.950000000000003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82.950000000000003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57" t="s">
        <v>153</v>
      </c>
      <c r="D106" s="257" t="s">
        <v>129</v>
      </c>
      <c r="E106" s="258" t="s">
        <v>160</v>
      </c>
      <c r="F106" s="259" t="s">
        <v>161</v>
      </c>
      <c r="G106" s="260" t="s">
        <v>149</v>
      </c>
      <c r="H106" s="261">
        <v>56.899999999999999</v>
      </c>
      <c r="I106" s="262"/>
      <c r="J106" s="263">
        <f>ROUND(I106*H106,2)</f>
        <v>0</v>
      </c>
      <c r="K106" s="259" t="s">
        <v>121</v>
      </c>
      <c r="L106" s="264"/>
      <c r="M106" s="265" t="s">
        <v>19</v>
      </c>
      <c r="N106" s="266" t="s">
        <v>40</v>
      </c>
      <c r="O106" s="84"/>
      <c r="P106" s="227">
        <f>O106*H106</f>
        <v>0</v>
      </c>
      <c r="Q106" s="227">
        <v>0.0035400000000000002</v>
      </c>
      <c r="R106" s="227">
        <f>Q106*H106</f>
        <v>0.20142599999999999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133</v>
      </c>
      <c r="AT106" s="229" t="s">
        <v>129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300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161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295</v>
      </c>
      <c r="G108" s="236"/>
      <c r="H108" s="239">
        <v>56.899999999999999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56.899999999999999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57" t="s">
        <v>159</v>
      </c>
      <c r="D110" s="257" t="s">
        <v>129</v>
      </c>
      <c r="E110" s="258" t="s">
        <v>164</v>
      </c>
      <c r="F110" s="259" t="s">
        <v>165</v>
      </c>
      <c r="G110" s="260" t="s">
        <v>166</v>
      </c>
      <c r="H110" s="261">
        <v>41.475000000000001</v>
      </c>
      <c r="I110" s="262"/>
      <c r="J110" s="263">
        <f>ROUND(I110*H110,2)</f>
        <v>0</v>
      </c>
      <c r="K110" s="259" t="s">
        <v>121</v>
      </c>
      <c r="L110" s="264"/>
      <c r="M110" s="265" t="s">
        <v>19</v>
      </c>
      <c r="N110" s="266" t="s">
        <v>40</v>
      </c>
      <c r="O110" s="84"/>
      <c r="P110" s="227">
        <f>O110*H110</f>
        <v>0</v>
      </c>
      <c r="Q110" s="227">
        <v>0.0038</v>
      </c>
      <c r="R110" s="227">
        <f>Q110*H110</f>
        <v>0.157605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133</v>
      </c>
      <c r="AT110" s="229" t="s">
        <v>129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301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165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302</v>
      </c>
      <c r="G112" s="236"/>
      <c r="H112" s="239">
        <v>41.475000000000001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41.475000000000001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18" t="s">
        <v>133</v>
      </c>
      <c r="D114" s="218" t="s">
        <v>117</v>
      </c>
      <c r="E114" s="219" t="s">
        <v>175</v>
      </c>
      <c r="F114" s="220" t="s">
        <v>176</v>
      </c>
      <c r="G114" s="221" t="s">
        <v>177</v>
      </c>
      <c r="H114" s="222">
        <v>11.380000000000001</v>
      </c>
      <c r="I114" s="223"/>
      <c r="J114" s="224">
        <f>ROUND(I114*H114,2)</f>
        <v>0</v>
      </c>
      <c r="K114" s="220" t="s">
        <v>121</v>
      </c>
      <c r="L114" s="44"/>
      <c r="M114" s="225" t="s">
        <v>19</v>
      </c>
      <c r="N114" s="226" t="s">
        <v>40</v>
      </c>
      <c r="O114" s="84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122</v>
      </c>
      <c r="AT114" s="229" t="s">
        <v>117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303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179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304</v>
      </c>
      <c r="G116" s="236"/>
      <c r="H116" s="239">
        <v>11.380000000000001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11.380000000000001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169</v>
      </c>
      <c r="D118" s="218" t="s">
        <v>117</v>
      </c>
      <c r="E118" s="219" t="s">
        <v>182</v>
      </c>
      <c r="F118" s="220" t="s">
        <v>183</v>
      </c>
      <c r="G118" s="221" t="s">
        <v>120</v>
      </c>
      <c r="H118" s="222">
        <v>320.32999999999998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305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185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306</v>
      </c>
      <c r="G120" s="236"/>
      <c r="H120" s="239">
        <v>320.32999999999998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320.32999999999998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57" t="s">
        <v>174</v>
      </c>
      <c r="D122" s="257" t="s">
        <v>129</v>
      </c>
      <c r="E122" s="258" t="s">
        <v>188</v>
      </c>
      <c r="F122" s="259" t="s">
        <v>189</v>
      </c>
      <c r="G122" s="260" t="s">
        <v>190</v>
      </c>
      <c r="H122" s="261">
        <v>16.016999999999999</v>
      </c>
      <c r="I122" s="262"/>
      <c r="J122" s="263">
        <f>ROUND(I122*H122,2)</f>
        <v>0</v>
      </c>
      <c r="K122" s="259" t="s">
        <v>121</v>
      </c>
      <c r="L122" s="264"/>
      <c r="M122" s="265" t="s">
        <v>19</v>
      </c>
      <c r="N122" s="266" t="s">
        <v>40</v>
      </c>
      <c r="O122" s="84"/>
      <c r="P122" s="227">
        <f>O122*H122</f>
        <v>0</v>
      </c>
      <c r="Q122" s="227">
        <v>0.20000000000000001</v>
      </c>
      <c r="R122" s="227">
        <f>Q122*H122</f>
        <v>3.2034000000000002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133</v>
      </c>
      <c r="AT122" s="229" t="s">
        <v>129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307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189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308</v>
      </c>
      <c r="G124" s="236"/>
      <c r="H124" s="239">
        <v>16.016999999999999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16.016999999999999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187</v>
      </c>
      <c r="D126" s="218" t="s">
        <v>117</v>
      </c>
      <c r="E126" s="219" t="s">
        <v>222</v>
      </c>
      <c r="F126" s="220" t="s">
        <v>223</v>
      </c>
      <c r="G126" s="221" t="s">
        <v>149</v>
      </c>
      <c r="H126" s="222">
        <v>3382</v>
      </c>
      <c r="I126" s="223"/>
      <c r="J126" s="224">
        <f>ROUND(I126*H126,2)</f>
        <v>0</v>
      </c>
      <c r="K126" s="220" t="s">
        <v>19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309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225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310</v>
      </c>
      <c r="G128" s="236"/>
      <c r="H128" s="239">
        <v>3382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3382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18" t="s">
        <v>193</v>
      </c>
      <c r="D130" s="218" t="s">
        <v>117</v>
      </c>
      <c r="E130" s="219" t="s">
        <v>228</v>
      </c>
      <c r="F130" s="220" t="s">
        <v>229</v>
      </c>
      <c r="G130" s="221" t="s">
        <v>190</v>
      </c>
      <c r="H130" s="222">
        <v>563.20500000000004</v>
      </c>
      <c r="I130" s="223"/>
      <c r="J130" s="224">
        <f>ROUND(I130*H130,2)</f>
        <v>0</v>
      </c>
      <c r="K130" s="220" t="s">
        <v>19</v>
      </c>
      <c r="L130" s="44"/>
      <c r="M130" s="225" t="s">
        <v>19</v>
      </c>
      <c r="N130" s="226" t="s">
        <v>40</v>
      </c>
      <c r="O130" s="8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122</v>
      </c>
      <c r="AT130" s="229" t="s">
        <v>117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311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231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312</v>
      </c>
      <c r="G132" s="236"/>
      <c r="H132" s="239">
        <v>563.20500000000004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563.20500000000004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199</v>
      </c>
      <c r="D134" s="218" t="s">
        <v>117</v>
      </c>
      <c r="E134" s="219" t="s">
        <v>234</v>
      </c>
      <c r="F134" s="220" t="s">
        <v>235</v>
      </c>
      <c r="G134" s="221" t="s">
        <v>190</v>
      </c>
      <c r="H134" s="222">
        <v>563.20500000000004</v>
      </c>
      <c r="I134" s="223"/>
      <c r="J134" s="224">
        <f>ROUND(I134*H134,2)</f>
        <v>0</v>
      </c>
      <c r="K134" s="220" t="s">
        <v>121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313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237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2" customFormat="1" ht="16.5" customHeight="1">
      <c r="A136" s="38"/>
      <c r="B136" s="39"/>
      <c r="C136" s="218" t="s">
        <v>8</v>
      </c>
      <c r="D136" s="218" t="s">
        <v>117</v>
      </c>
      <c r="E136" s="219" t="s">
        <v>194</v>
      </c>
      <c r="F136" s="220" t="s">
        <v>195</v>
      </c>
      <c r="G136" s="221" t="s">
        <v>120</v>
      </c>
      <c r="H136" s="222">
        <v>31368</v>
      </c>
      <c r="I136" s="223"/>
      <c r="J136" s="224">
        <f>ROUND(I136*H136,2)</f>
        <v>0</v>
      </c>
      <c r="K136" s="220" t="s">
        <v>121</v>
      </c>
      <c r="L136" s="44"/>
      <c r="M136" s="225" t="s">
        <v>19</v>
      </c>
      <c r="N136" s="226" t="s">
        <v>40</v>
      </c>
      <c r="O136" s="84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122</v>
      </c>
      <c r="AT136" s="229" t="s">
        <v>117</v>
      </c>
      <c r="AU136" s="229" t="s">
        <v>79</v>
      </c>
      <c r="AY136" s="17" t="s">
        <v>115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77</v>
      </c>
      <c r="BK136" s="230">
        <f>ROUND(I136*H136,2)</f>
        <v>0</v>
      </c>
      <c r="BL136" s="17" t="s">
        <v>122</v>
      </c>
      <c r="BM136" s="229" t="s">
        <v>314</v>
      </c>
    </row>
    <row r="137" s="2" customFormat="1">
      <c r="A137" s="38"/>
      <c r="B137" s="39"/>
      <c r="C137" s="40"/>
      <c r="D137" s="231" t="s">
        <v>124</v>
      </c>
      <c r="E137" s="40"/>
      <c r="F137" s="232" t="s">
        <v>197</v>
      </c>
      <c r="G137" s="40"/>
      <c r="H137" s="40"/>
      <c r="I137" s="136"/>
      <c r="J137" s="40"/>
      <c r="K137" s="40"/>
      <c r="L137" s="44"/>
      <c r="M137" s="233"/>
      <c r="N137" s="23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124</v>
      </c>
      <c r="AU137" s="17" t="s">
        <v>79</v>
      </c>
    </row>
    <row r="138" s="13" customFormat="1">
      <c r="A138" s="13"/>
      <c r="B138" s="235"/>
      <c r="C138" s="236"/>
      <c r="D138" s="231" t="s">
        <v>126</v>
      </c>
      <c r="E138" s="237" t="s">
        <v>19</v>
      </c>
      <c r="F138" s="238" t="s">
        <v>315</v>
      </c>
      <c r="G138" s="236"/>
      <c r="H138" s="239">
        <v>31368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126</v>
      </c>
      <c r="AU138" s="245" t="s">
        <v>79</v>
      </c>
      <c r="AV138" s="13" t="s">
        <v>79</v>
      </c>
      <c r="AW138" s="13" t="s">
        <v>31</v>
      </c>
      <c r="AX138" s="13" t="s">
        <v>69</v>
      </c>
      <c r="AY138" s="245" t="s">
        <v>115</v>
      </c>
    </row>
    <row r="139" s="14" customFormat="1">
      <c r="A139" s="14"/>
      <c r="B139" s="246"/>
      <c r="C139" s="247"/>
      <c r="D139" s="231" t="s">
        <v>126</v>
      </c>
      <c r="E139" s="248" t="s">
        <v>19</v>
      </c>
      <c r="F139" s="249" t="s">
        <v>128</v>
      </c>
      <c r="G139" s="247"/>
      <c r="H139" s="250">
        <v>31368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126</v>
      </c>
      <c r="AU139" s="256" t="s">
        <v>79</v>
      </c>
      <c r="AV139" s="14" t="s">
        <v>122</v>
      </c>
      <c r="AW139" s="14" t="s">
        <v>31</v>
      </c>
      <c r="AX139" s="14" t="s">
        <v>77</v>
      </c>
      <c r="AY139" s="256" t="s">
        <v>115</v>
      </c>
    </row>
    <row r="140" s="2" customFormat="1" ht="16.5" customHeight="1">
      <c r="A140" s="38"/>
      <c r="B140" s="39"/>
      <c r="C140" s="218" t="s">
        <v>210</v>
      </c>
      <c r="D140" s="218" t="s">
        <v>117</v>
      </c>
      <c r="E140" s="219" t="s">
        <v>205</v>
      </c>
      <c r="F140" s="220" t="s">
        <v>206</v>
      </c>
      <c r="G140" s="221" t="s">
        <v>149</v>
      </c>
      <c r="H140" s="222">
        <v>1691</v>
      </c>
      <c r="I140" s="223"/>
      <c r="J140" s="224">
        <f>ROUND(I140*H140,2)</f>
        <v>0</v>
      </c>
      <c r="K140" s="220" t="s">
        <v>121</v>
      </c>
      <c r="L140" s="44"/>
      <c r="M140" s="225" t="s">
        <v>19</v>
      </c>
      <c r="N140" s="226" t="s">
        <v>40</v>
      </c>
      <c r="O140" s="84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122</v>
      </c>
      <c r="AT140" s="229" t="s">
        <v>117</v>
      </c>
      <c r="AU140" s="229" t="s">
        <v>79</v>
      </c>
      <c r="AY140" s="17" t="s">
        <v>115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77</v>
      </c>
      <c r="BK140" s="230">
        <f>ROUND(I140*H140,2)</f>
        <v>0</v>
      </c>
      <c r="BL140" s="17" t="s">
        <v>122</v>
      </c>
      <c r="BM140" s="229" t="s">
        <v>316</v>
      </c>
    </row>
    <row r="141" s="2" customFormat="1">
      <c r="A141" s="38"/>
      <c r="B141" s="39"/>
      <c r="C141" s="40"/>
      <c r="D141" s="231" t="s">
        <v>124</v>
      </c>
      <c r="E141" s="40"/>
      <c r="F141" s="232" t="s">
        <v>208</v>
      </c>
      <c r="G141" s="40"/>
      <c r="H141" s="40"/>
      <c r="I141" s="136"/>
      <c r="J141" s="40"/>
      <c r="K141" s="40"/>
      <c r="L141" s="44"/>
      <c r="M141" s="233"/>
      <c r="N141" s="234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124</v>
      </c>
      <c r="AU141" s="17" t="s">
        <v>79</v>
      </c>
    </row>
    <row r="142" s="13" customFormat="1">
      <c r="A142" s="13"/>
      <c r="B142" s="235"/>
      <c r="C142" s="236"/>
      <c r="D142" s="231" t="s">
        <v>126</v>
      </c>
      <c r="E142" s="237" t="s">
        <v>19</v>
      </c>
      <c r="F142" s="238" t="s">
        <v>317</v>
      </c>
      <c r="G142" s="236"/>
      <c r="H142" s="239">
        <v>1691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126</v>
      </c>
      <c r="AU142" s="245" t="s">
        <v>79</v>
      </c>
      <c r="AV142" s="13" t="s">
        <v>79</v>
      </c>
      <c r="AW142" s="13" t="s">
        <v>31</v>
      </c>
      <c r="AX142" s="13" t="s">
        <v>69</v>
      </c>
      <c r="AY142" s="245" t="s">
        <v>115</v>
      </c>
    </row>
    <row r="143" s="14" customFormat="1">
      <c r="A143" s="14"/>
      <c r="B143" s="246"/>
      <c r="C143" s="247"/>
      <c r="D143" s="231" t="s">
        <v>126</v>
      </c>
      <c r="E143" s="248" t="s">
        <v>19</v>
      </c>
      <c r="F143" s="249" t="s">
        <v>128</v>
      </c>
      <c r="G143" s="247"/>
      <c r="H143" s="250">
        <v>1691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126</v>
      </c>
      <c r="AU143" s="256" t="s">
        <v>79</v>
      </c>
      <c r="AV143" s="14" t="s">
        <v>122</v>
      </c>
      <c r="AW143" s="14" t="s">
        <v>31</v>
      </c>
      <c r="AX143" s="14" t="s">
        <v>77</v>
      </c>
      <c r="AY143" s="256" t="s">
        <v>115</v>
      </c>
    </row>
    <row r="144" s="2" customFormat="1" ht="16.5" customHeight="1">
      <c r="A144" s="38"/>
      <c r="B144" s="39"/>
      <c r="C144" s="257" t="s">
        <v>215</v>
      </c>
      <c r="D144" s="257" t="s">
        <v>129</v>
      </c>
      <c r="E144" s="258" t="s">
        <v>211</v>
      </c>
      <c r="F144" s="259" t="s">
        <v>212</v>
      </c>
      <c r="G144" s="260" t="s">
        <v>132</v>
      </c>
      <c r="H144" s="261">
        <v>33.82</v>
      </c>
      <c r="I144" s="262"/>
      <c r="J144" s="263">
        <f>ROUND(I144*H144,2)</f>
        <v>0</v>
      </c>
      <c r="K144" s="259" t="s">
        <v>121</v>
      </c>
      <c r="L144" s="264"/>
      <c r="M144" s="265" t="s">
        <v>19</v>
      </c>
      <c r="N144" s="266" t="s">
        <v>40</v>
      </c>
      <c r="O144" s="84"/>
      <c r="P144" s="227">
        <f>O144*H144</f>
        <v>0</v>
      </c>
      <c r="Q144" s="227">
        <v>0.001</v>
      </c>
      <c r="R144" s="227">
        <f>Q144*H144</f>
        <v>0.033820000000000003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133</v>
      </c>
      <c r="AT144" s="229" t="s">
        <v>129</v>
      </c>
      <c r="AU144" s="229" t="s">
        <v>79</v>
      </c>
      <c r="AY144" s="17" t="s">
        <v>115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77</v>
      </c>
      <c r="BK144" s="230">
        <f>ROUND(I144*H144,2)</f>
        <v>0</v>
      </c>
      <c r="BL144" s="17" t="s">
        <v>122</v>
      </c>
      <c r="BM144" s="229" t="s">
        <v>318</v>
      </c>
    </row>
    <row r="145" s="2" customFormat="1">
      <c r="A145" s="38"/>
      <c r="B145" s="39"/>
      <c r="C145" s="40"/>
      <c r="D145" s="231" t="s">
        <v>124</v>
      </c>
      <c r="E145" s="40"/>
      <c r="F145" s="232" t="s">
        <v>212</v>
      </c>
      <c r="G145" s="40"/>
      <c r="H145" s="40"/>
      <c r="I145" s="136"/>
      <c r="J145" s="40"/>
      <c r="K145" s="40"/>
      <c r="L145" s="44"/>
      <c r="M145" s="233"/>
      <c r="N145" s="23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124</v>
      </c>
      <c r="AU145" s="17" t="s">
        <v>79</v>
      </c>
    </row>
    <row r="146" s="13" customFormat="1">
      <c r="A146" s="13"/>
      <c r="B146" s="235"/>
      <c r="C146" s="236"/>
      <c r="D146" s="231" t="s">
        <v>126</v>
      </c>
      <c r="E146" s="237" t="s">
        <v>19</v>
      </c>
      <c r="F146" s="238" t="s">
        <v>319</v>
      </c>
      <c r="G146" s="236"/>
      <c r="H146" s="239">
        <v>33.82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126</v>
      </c>
      <c r="AU146" s="245" t="s">
        <v>79</v>
      </c>
      <c r="AV146" s="13" t="s">
        <v>79</v>
      </c>
      <c r="AW146" s="13" t="s">
        <v>31</v>
      </c>
      <c r="AX146" s="13" t="s">
        <v>69</v>
      </c>
      <c r="AY146" s="245" t="s">
        <v>115</v>
      </c>
    </row>
    <row r="147" s="14" customFormat="1">
      <c r="A147" s="14"/>
      <c r="B147" s="246"/>
      <c r="C147" s="247"/>
      <c r="D147" s="231" t="s">
        <v>126</v>
      </c>
      <c r="E147" s="248" t="s">
        <v>19</v>
      </c>
      <c r="F147" s="249" t="s">
        <v>128</v>
      </c>
      <c r="G147" s="247"/>
      <c r="H147" s="250">
        <v>33.82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126</v>
      </c>
      <c r="AU147" s="256" t="s">
        <v>79</v>
      </c>
      <c r="AV147" s="14" t="s">
        <v>122</v>
      </c>
      <c r="AW147" s="14" t="s">
        <v>31</v>
      </c>
      <c r="AX147" s="14" t="s">
        <v>77</v>
      </c>
      <c r="AY147" s="256" t="s">
        <v>115</v>
      </c>
    </row>
    <row r="148" s="12" customFormat="1" ht="22.8" customHeight="1">
      <c r="A148" s="12"/>
      <c r="B148" s="202"/>
      <c r="C148" s="203"/>
      <c r="D148" s="204" t="s">
        <v>68</v>
      </c>
      <c r="E148" s="216" t="s">
        <v>136</v>
      </c>
      <c r="F148" s="216" t="s">
        <v>238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SUM(P149:P152)</f>
        <v>0</v>
      </c>
      <c r="Q148" s="210"/>
      <c r="R148" s="211">
        <f>SUM(R149:R152)</f>
        <v>0.48886999999999997</v>
      </c>
      <c r="S148" s="210"/>
      <c r="T148" s="212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77</v>
      </c>
      <c r="AT148" s="214" t="s">
        <v>68</v>
      </c>
      <c r="AU148" s="214" t="s">
        <v>77</v>
      </c>
      <c r="AY148" s="213" t="s">
        <v>115</v>
      </c>
      <c r="BK148" s="215">
        <f>SUM(BK149:BK152)</f>
        <v>0</v>
      </c>
    </row>
    <row r="149" s="2" customFormat="1" ht="16.5" customHeight="1">
      <c r="A149" s="38"/>
      <c r="B149" s="39"/>
      <c r="C149" s="218" t="s">
        <v>221</v>
      </c>
      <c r="D149" s="218" t="s">
        <v>117</v>
      </c>
      <c r="E149" s="219" t="s">
        <v>239</v>
      </c>
      <c r="F149" s="220" t="s">
        <v>240</v>
      </c>
      <c r="G149" s="221" t="s">
        <v>166</v>
      </c>
      <c r="H149" s="222">
        <v>78.849999999999994</v>
      </c>
      <c r="I149" s="223"/>
      <c r="J149" s="224">
        <f>ROUND(I149*H149,2)</f>
        <v>0</v>
      </c>
      <c r="K149" s="220" t="s">
        <v>121</v>
      </c>
      <c r="L149" s="44"/>
      <c r="M149" s="225" t="s">
        <v>19</v>
      </c>
      <c r="N149" s="226" t="s">
        <v>40</v>
      </c>
      <c r="O149" s="84"/>
      <c r="P149" s="227">
        <f>O149*H149</f>
        <v>0</v>
      </c>
      <c r="Q149" s="227">
        <v>0.0061999999999999998</v>
      </c>
      <c r="R149" s="227">
        <f>Q149*H149</f>
        <v>0.48886999999999997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122</v>
      </c>
      <c r="AT149" s="229" t="s">
        <v>117</v>
      </c>
      <c r="AU149" s="229" t="s">
        <v>79</v>
      </c>
      <c r="AY149" s="17" t="s">
        <v>115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77</v>
      </c>
      <c r="BK149" s="230">
        <f>ROUND(I149*H149,2)</f>
        <v>0</v>
      </c>
      <c r="BL149" s="17" t="s">
        <v>122</v>
      </c>
      <c r="BM149" s="229" t="s">
        <v>320</v>
      </c>
    </row>
    <row r="150" s="2" customFormat="1">
      <c r="A150" s="38"/>
      <c r="B150" s="39"/>
      <c r="C150" s="40"/>
      <c r="D150" s="231" t="s">
        <v>124</v>
      </c>
      <c r="E150" s="40"/>
      <c r="F150" s="232" t="s">
        <v>242</v>
      </c>
      <c r="G150" s="40"/>
      <c r="H150" s="40"/>
      <c r="I150" s="136"/>
      <c r="J150" s="40"/>
      <c r="K150" s="40"/>
      <c r="L150" s="44"/>
      <c r="M150" s="233"/>
      <c r="N150" s="234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124</v>
      </c>
      <c r="AU150" s="17" t="s">
        <v>79</v>
      </c>
    </row>
    <row r="151" s="13" customFormat="1">
      <c r="A151" s="13"/>
      <c r="B151" s="235"/>
      <c r="C151" s="236"/>
      <c r="D151" s="231" t="s">
        <v>126</v>
      </c>
      <c r="E151" s="237" t="s">
        <v>19</v>
      </c>
      <c r="F151" s="238" t="s">
        <v>321</v>
      </c>
      <c r="G151" s="236"/>
      <c r="H151" s="239">
        <v>78.849999999999994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126</v>
      </c>
      <c r="AU151" s="245" t="s">
        <v>79</v>
      </c>
      <c r="AV151" s="13" t="s">
        <v>79</v>
      </c>
      <c r="AW151" s="13" t="s">
        <v>31</v>
      </c>
      <c r="AX151" s="13" t="s">
        <v>69</v>
      </c>
      <c r="AY151" s="245" t="s">
        <v>115</v>
      </c>
    </row>
    <row r="152" s="14" customFormat="1">
      <c r="A152" s="14"/>
      <c r="B152" s="246"/>
      <c r="C152" s="247"/>
      <c r="D152" s="231" t="s">
        <v>126</v>
      </c>
      <c r="E152" s="248" t="s">
        <v>19</v>
      </c>
      <c r="F152" s="249" t="s">
        <v>128</v>
      </c>
      <c r="G152" s="247"/>
      <c r="H152" s="250">
        <v>78.849999999999994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126</v>
      </c>
      <c r="AU152" s="256" t="s">
        <v>79</v>
      </c>
      <c r="AV152" s="14" t="s">
        <v>122</v>
      </c>
      <c r="AW152" s="14" t="s">
        <v>31</v>
      </c>
      <c r="AX152" s="14" t="s">
        <v>77</v>
      </c>
      <c r="AY152" s="256" t="s">
        <v>115</v>
      </c>
    </row>
    <row r="153" s="12" customFormat="1" ht="22.8" customHeight="1">
      <c r="A153" s="12"/>
      <c r="B153" s="202"/>
      <c r="C153" s="203"/>
      <c r="D153" s="204" t="s">
        <v>68</v>
      </c>
      <c r="E153" s="216" t="s">
        <v>244</v>
      </c>
      <c r="F153" s="216" t="s">
        <v>245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SUM(P154:P155)</f>
        <v>0</v>
      </c>
      <c r="Q153" s="210"/>
      <c r="R153" s="211">
        <f>SUM(R154:R155)</f>
        <v>0</v>
      </c>
      <c r="S153" s="210"/>
      <c r="T153" s="212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77</v>
      </c>
      <c r="AT153" s="214" t="s">
        <v>68</v>
      </c>
      <c r="AU153" s="214" t="s">
        <v>77</v>
      </c>
      <c r="AY153" s="213" t="s">
        <v>115</v>
      </c>
      <c r="BK153" s="215">
        <f>SUM(BK154:BK155)</f>
        <v>0</v>
      </c>
    </row>
    <row r="154" s="2" customFormat="1" ht="16.5" customHeight="1">
      <c r="A154" s="38"/>
      <c r="B154" s="39"/>
      <c r="C154" s="218" t="s">
        <v>227</v>
      </c>
      <c r="D154" s="218" t="s">
        <v>117</v>
      </c>
      <c r="E154" s="219" t="s">
        <v>247</v>
      </c>
      <c r="F154" s="220" t="s">
        <v>248</v>
      </c>
      <c r="G154" s="221" t="s">
        <v>249</v>
      </c>
      <c r="H154" s="222">
        <v>4.5069999999999997</v>
      </c>
      <c r="I154" s="223"/>
      <c r="J154" s="224">
        <f>ROUND(I154*H154,2)</f>
        <v>0</v>
      </c>
      <c r="K154" s="220" t="s">
        <v>121</v>
      </c>
      <c r="L154" s="44"/>
      <c r="M154" s="225" t="s">
        <v>19</v>
      </c>
      <c r="N154" s="226" t="s">
        <v>40</v>
      </c>
      <c r="O154" s="84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122</v>
      </c>
      <c r="AT154" s="229" t="s">
        <v>117</v>
      </c>
      <c r="AU154" s="229" t="s">
        <v>79</v>
      </c>
      <c r="AY154" s="17" t="s">
        <v>115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77</v>
      </c>
      <c r="BK154" s="230">
        <f>ROUND(I154*H154,2)</f>
        <v>0</v>
      </c>
      <c r="BL154" s="17" t="s">
        <v>122</v>
      </c>
      <c r="BM154" s="229" t="s">
        <v>322</v>
      </c>
    </row>
    <row r="155" s="2" customFormat="1">
      <c r="A155" s="38"/>
      <c r="B155" s="39"/>
      <c r="C155" s="40"/>
      <c r="D155" s="231" t="s">
        <v>124</v>
      </c>
      <c r="E155" s="40"/>
      <c r="F155" s="232" t="s">
        <v>251</v>
      </c>
      <c r="G155" s="40"/>
      <c r="H155" s="40"/>
      <c r="I155" s="136"/>
      <c r="J155" s="40"/>
      <c r="K155" s="40"/>
      <c r="L155" s="44"/>
      <c r="M155" s="267"/>
      <c r="N155" s="268"/>
      <c r="O155" s="269"/>
      <c r="P155" s="269"/>
      <c r="Q155" s="269"/>
      <c r="R155" s="269"/>
      <c r="S155" s="269"/>
      <c r="T155" s="270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124</v>
      </c>
      <c r="AU155" s="17" t="s">
        <v>79</v>
      </c>
    </row>
    <row r="156" s="2" customFormat="1" ht="6.96" customHeight="1">
      <c r="A156" s="38"/>
      <c r="B156" s="59"/>
      <c r="C156" s="60"/>
      <c r="D156" s="60"/>
      <c r="E156" s="60"/>
      <c r="F156" s="60"/>
      <c r="G156" s="60"/>
      <c r="H156" s="60"/>
      <c r="I156" s="166"/>
      <c r="J156" s="60"/>
      <c r="K156" s="60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ZxY6Zb9KO4PPLekmcGI27QVbCQzc7B22Z1Z+zqF9KMGi7+bBOKn2RqqZ5N5pH63dE6ZEOB7g37b3HkTB+RePHw==" hashValue="+4AwYTa8o5irIeUPHnhbUaOdwPaFbI/mCmENLBqHyN9Xnsfeb5kxAm0NJNgou6YfJ2ESVpdF5SbetoS35XYitA==" algorithmName="SHA-512" password="CC35"/>
  <autoFilter ref="C82:K15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323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ROUND((SUM(BE83:BE161)),  2)</f>
        <v>0</v>
      </c>
      <c r="G33" s="38"/>
      <c r="H33" s="38"/>
      <c r="I33" s="155">
        <v>0.20999999999999999</v>
      </c>
      <c r="J33" s="154">
        <f>ROUND(((SUM(BE83:BE161))*I33),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ROUND((SUM(BF83:BF161)),  2)</f>
        <v>0</v>
      </c>
      <c r="G34" s="38"/>
      <c r="H34" s="38"/>
      <c r="I34" s="155">
        <v>0.14999999999999999</v>
      </c>
      <c r="J34" s="154">
        <f>ROUND(((SUM(BF83:BF161))*I34),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ROUND((SUM(BI83:BI161)),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02/20/06/np - Zalesnění L1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J154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J159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02/20/06/np - Zalesnění L1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4.1776985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P85+P154+P159</f>
        <v>0</v>
      </c>
      <c r="Q84" s="210"/>
      <c r="R84" s="211">
        <f>R85+R154+R159</f>
        <v>4.1776985</v>
      </c>
      <c r="S84" s="210"/>
      <c r="T84" s="212">
        <f>T85+T154+T159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BK85+BK154+BK159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SUM(P86:P153)</f>
        <v>0</v>
      </c>
      <c r="Q85" s="210"/>
      <c r="R85" s="211">
        <f>SUM(R86:R153)</f>
        <v>3.9098585000000003</v>
      </c>
      <c r="S85" s="210"/>
      <c r="T85" s="212">
        <f>SUM(T86:T153)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SUM(BK86:BK153)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1939.3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324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325</v>
      </c>
      <c r="G88" s="236"/>
      <c r="H88" s="239">
        <v>1939.3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1939.3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57" t="s">
        <v>79</v>
      </c>
      <c r="D90" s="257" t="s">
        <v>129</v>
      </c>
      <c r="E90" s="258" t="s">
        <v>291</v>
      </c>
      <c r="F90" s="259" t="s">
        <v>143</v>
      </c>
      <c r="G90" s="260" t="s">
        <v>132</v>
      </c>
      <c r="H90" s="261">
        <v>48.482999999999997</v>
      </c>
      <c r="I90" s="262"/>
      <c r="J90" s="263">
        <f>ROUND(I90*H90,2)</f>
        <v>0</v>
      </c>
      <c r="K90" s="259" t="s">
        <v>121</v>
      </c>
      <c r="L90" s="264"/>
      <c r="M90" s="265" t="s">
        <v>19</v>
      </c>
      <c r="N90" s="266" t="s">
        <v>40</v>
      </c>
      <c r="O90" s="84"/>
      <c r="P90" s="227">
        <f>O90*H90</f>
        <v>0</v>
      </c>
      <c r="Q90" s="227">
        <v>0.001</v>
      </c>
      <c r="R90" s="227">
        <f>Q90*H90</f>
        <v>0.048482999999999998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133</v>
      </c>
      <c r="AT90" s="229" t="s">
        <v>129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326</v>
      </c>
    </row>
    <row r="91" s="2" customFormat="1">
      <c r="A91" s="38"/>
      <c r="B91" s="39"/>
      <c r="C91" s="40"/>
      <c r="D91" s="231" t="s">
        <v>124</v>
      </c>
      <c r="E91" s="40"/>
      <c r="F91" s="232" t="s">
        <v>143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327</v>
      </c>
      <c r="G92" s="236"/>
      <c r="H92" s="239">
        <v>48.482999999999997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48.482999999999997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18" t="s">
        <v>136</v>
      </c>
      <c r="D94" s="218" t="s">
        <v>117</v>
      </c>
      <c r="E94" s="219" t="s">
        <v>147</v>
      </c>
      <c r="F94" s="220" t="s">
        <v>148</v>
      </c>
      <c r="G94" s="221" t="s">
        <v>149</v>
      </c>
      <c r="H94" s="222">
        <v>12.15</v>
      </c>
      <c r="I94" s="223"/>
      <c r="J94" s="224">
        <f>ROUND(I94*H94,2)</f>
        <v>0</v>
      </c>
      <c r="K94" s="220" t="s">
        <v>121</v>
      </c>
      <c r="L94" s="44"/>
      <c r="M94" s="225" t="s">
        <v>19</v>
      </c>
      <c r="N94" s="226" t="s">
        <v>40</v>
      </c>
      <c r="O94" s="84"/>
      <c r="P94" s="227">
        <f>O94*H94</f>
        <v>0</v>
      </c>
      <c r="Q94" s="227">
        <v>5.0000000000000002E-05</v>
      </c>
      <c r="R94" s="227">
        <f>Q94*H94</f>
        <v>0.00060750000000000008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122</v>
      </c>
      <c r="AT94" s="229" t="s">
        <v>117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328</v>
      </c>
    </row>
    <row r="95" s="2" customFormat="1">
      <c r="A95" s="38"/>
      <c r="B95" s="39"/>
      <c r="C95" s="40"/>
      <c r="D95" s="231" t="s">
        <v>124</v>
      </c>
      <c r="E95" s="40"/>
      <c r="F95" s="232" t="s">
        <v>151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329</v>
      </c>
      <c r="G96" s="236"/>
      <c r="H96" s="239">
        <v>12.15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12.15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18" t="s">
        <v>122</v>
      </c>
      <c r="D98" s="218" t="s">
        <v>117</v>
      </c>
      <c r="E98" s="219" t="s">
        <v>154</v>
      </c>
      <c r="F98" s="220" t="s">
        <v>155</v>
      </c>
      <c r="G98" s="221" t="s">
        <v>149</v>
      </c>
      <c r="H98" s="222">
        <v>48.700000000000003</v>
      </c>
      <c r="I98" s="223"/>
      <c r="J98" s="224">
        <f>ROUND(I98*H98,2)</f>
        <v>0</v>
      </c>
      <c r="K98" s="220" t="s">
        <v>121</v>
      </c>
      <c r="L98" s="44"/>
      <c r="M98" s="225" t="s">
        <v>19</v>
      </c>
      <c r="N98" s="226" t="s">
        <v>40</v>
      </c>
      <c r="O98" s="84"/>
      <c r="P98" s="227">
        <f>O98*H98</f>
        <v>0</v>
      </c>
      <c r="Q98" s="227">
        <v>5.0000000000000002E-05</v>
      </c>
      <c r="R98" s="227">
        <f>Q98*H98</f>
        <v>0.0024350000000000001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122</v>
      </c>
      <c r="AT98" s="229" t="s">
        <v>117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330</v>
      </c>
    </row>
    <row r="99" s="2" customFormat="1">
      <c r="A99" s="38"/>
      <c r="B99" s="39"/>
      <c r="C99" s="40"/>
      <c r="D99" s="231" t="s">
        <v>124</v>
      </c>
      <c r="E99" s="40"/>
      <c r="F99" s="232" t="s">
        <v>157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331</v>
      </c>
      <c r="G100" s="236"/>
      <c r="H100" s="239">
        <v>48.700000000000003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48.700000000000003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129</v>
      </c>
      <c r="E102" s="258" t="s">
        <v>170</v>
      </c>
      <c r="F102" s="259" t="s">
        <v>171</v>
      </c>
      <c r="G102" s="260" t="s">
        <v>149</v>
      </c>
      <c r="H102" s="261">
        <v>146.09999999999999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0.0047200000000000002</v>
      </c>
      <c r="R102" s="227">
        <f>Q102*H102</f>
        <v>0.68959199999999998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133</v>
      </c>
      <c r="AT102" s="229" t="s">
        <v>129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332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171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333</v>
      </c>
      <c r="G104" s="236"/>
      <c r="H104" s="239">
        <v>146.09999999999999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146.09999999999999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57" t="s">
        <v>153</v>
      </c>
      <c r="D106" s="257" t="s">
        <v>129</v>
      </c>
      <c r="E106" s="258" t="s">
        <v>160</v>
      </c>
      <c r="F106" s="259" t="s">
        <v>161</v>
      </c>
      <c r="G106" s="260" t="s">
        <v>149</v>
      </c>
      <c r="H106" s="261">
        <v>12.15</v>
      </c>
      <c r="I106" s="262"/>
      <c r="J106" s="263">
        <f>ROUND(I106*H106,2)</f>
        <v>0</v>
      </c>
      <c r="K106" s="259" t="s">
        <v>121</v>
      </c>
      <c r="L106" s="264"/>
      <c r="M106" s="265" t="s">
        <v>19</v>
      </c>
      <c r="N106" s="266" t="s">
        <v>40</v>
      </c>
      <c r="O106" s="84"/>
      <c r="P106" s="227">
        <f>O106*H106</f>
        <v>0</v>
      </c>
      <c r="Q106" s="227">
        <v>0.0035400000000000002</v>
      </c>
      <c r="R106" s="227">
        <f>Q106*H106</f>
        <v>0.043011000000000001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133</v>
      </c>
      <c r="AT106" s="229" t="s">
        <v>129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334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161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329</v>
      </c>
      <c r="G108" s="236"/>
      <c r="H108" s="239">
        <v>12.15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12.15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57" t="s">
        <v>159</v>
      </c>
      <c r="D110" s="257" t="s">
        <v>129</v>
      </c>
      <c r="E110" s="258" t="s">
        <v>164</v>
      </c>
      <c r="F110" s="259" t="s">
        <v>165</v>
      </c>
      <c r="G110" s="260" t="s">
        <v>166</v>
      </c>
      <c r="H110" s="261">
        <v>73.049999999999997</v>
      </c>
      <c r="I110" s="262"/>
      <c r="J110" s="263">
        <f>ROUND(I110*H110,2)</f>
        <v>0</v>
      </c>
      <c r="K110" s="259" t="s">
        <v>121</v>
      </c>
      <c r="L110" s="264"/>
      <c r="M110" s="265" t="s">
        <v>19</v>
      </c>
      <c r="N110" s="266" t="s">
        <v>40</v>
      </c>
      <c r="O110" s="84"/>
      <c r="P110" s="227">
        <f>O110*H110</f>
        <v>0</v>
      </c>
      <c r="Q110" s="227">
        <v>0.0038</v>
      </c>
      <c r="R110" s="227">
        <f>Q110*H110</f>
        <v>0.27759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133</v>
      </c>
      <c r="AT110" s="229" t="s">
        <v>129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335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165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336</v>
      </c>
      <c r="G112" s="236"/>
      <c r="H112" s="239">
        <v>73.049999999999997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73.049999999999997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18" t="s">
        <v>133</v>
      </c>
      <c r="D114" s="218" t="s">
        <v>117</v>
      </c>
      <c r="E114" s="219" t="s">
        <v>175</v>
      </c>
      <c r="F114" s="220" t="s">
        <v>176</v>
      </c>
      <c r="G114" s="221" t="s">
        <v>177</v>
      </c>
      <c r="H114" s="222">
        <v>2.4300000000000002</v>
      </c>
      <c r="I114" s="223"/>
      <c r="J114" s="224">
        <f>ROUND(I114*H114,2)</f>
        <v>0</v>
      </c>
      <c r="K114" s="220" t="s">
        <v>121</v>
      </c>
      <c r="L114" s="44"/>
      <c r="M114" s="225" t="s">
        <v>19</v>
      </c>
      <c r="N114" s="226" t="s">
        <v>40</v>
      </c>
      <c r="O114" s="84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122</v>
      </c>
      <c r="AT114" s="229" t="s">
        <v>117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337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179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338</v>
      </c>
      <c r="G116" s="236"/>
      <c r="H116" s="239">
        <v>2.4300000000000002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2.4300000000000002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169</v>
      </c>
      <c r="D118" s="218" t="s">
        <v>117</v>
      </c>
      <c r="E118" s="219" t="s">
        <v>182</v>
      </c>
      <c r="F118" s="220" t="s">
        <v>183</v>
      </c>
      <c r="G118" s="221" t="s">
        <v>120</v>
      </c>
      <c r="H118" s="222">
        <v>282.38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339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185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340</v>
      </c>
      <c r="G120" s="236"/>
      <c r="H120" s="239">
        <v>282.38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282.38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57" t="s">
        <v>174</v>
      </c>
      <c r="D122" s="257" t="s">
        <v>129</v>
      </c>
      <c r="E122" s="258" t="s">
        <v>188</v>
      </c>
      <c r="F122" s="259" t="s">
        <v>189</v>
      </c>
      <c r="G122" s="260" t="s">
        <v>190</v>
      </c>
      <c r="H122" s="261">
        <v>14.119</v>
      </c>
      <c r="I122" s="262"/>
      <c r="J122" s="263">
        <f>ROUND(I122*H122,2)</f>
        <v>0</v>
      </c>
      <c r="K122" s="259" t="s">
        <v>121</v>
      </c>
      <c r="L122" s="264"/>
      <c r="M122" s="265" t="s">
        <v>19</v>
      </c>
      <c r="N122" s="266" t="s">
        <v>40</v>
      </c>
      <c r="O122" s="84"/>
      <c r="P122" s="227">
        <f>O122*H122</f>
        <v>0</v>
      </c>
      <c r="Q122" s="227">
        <v>0.20000000000000001</v>
      </c>
      <c r="R122" s="227">
        <f>Q122*H122</f>
        <v>2.8238000000000003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133</v>
      </c>
      <c r="AT122" s="229" t="s">
        <v>129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341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189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342</v>
      </c>
      <c r="G124" s="236"/>
      <c r="H124" s="239">
        <v>14.119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14.119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181</v>
      </c>
      <c r="D126" s="218" t="s">
        <v>117</v>
      </c>
      <c r="E126" s="219" t="s">
        <v>194</v>
      </c>
      <c r="F126" s="220" t="s">
        <v>195</v>
      </c>
      <c r="G126" s="221" t="s">
        <v>120</v>
      </c>
      <c r="H126" s="222">
        <v>58179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343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197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344</v>
      </c>
      <c r="G128" s="236"/>
      <c r="H128" s="239">
        <v>58179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58179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18" t="s">
        <v>187</v>
      </c>
      <c r="D130" s="218" t="s">
        <v>117</v>
      </c>
      <c r="E130" s="219" t="s">
        <v>216</v>
      </c>
      <c r="F130" s="220" t="s">
        <v>217</v>
      </c>
      <c r="G130" s="221" t="s">
        <v>149</v>
      </c>
      <c r="H130" s="222">
        <v>92</v>
      </c>
      <c r="I130" s="223"/>
      <c r="J130" s="224">
        <f>ROUND(I130*H130,2)</f>
        <v>0</v>
      </c>
      <c r="K130" s="220" t="s">
        <v>121</v>
      </c>
      <c r="L130" s="44"/>
      <c r="M130" s="225" t="s">
        <v>19</v>
      </c>
      <c r="N130" s="226" t="s">
        <v>40</v>
      </c>
      <c r="O130" s="8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122</v>
      </c>
      <c r="AT130" s="229" t="s">
        <v>117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345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219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346</v>
      </c>
      <c r="G132" s="236"/>
      <c r="H132" s="239">
        <v>92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92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193</v>
      </c>
      <c r="D134" s="218" t="s">
        <v>117</v>
      </c>
      <c r="E134" s="219" t="s">
        <v>205</v>
      </c>
      <c r="F134" s="220" t="s">
        <v>206</v>
      </c>
      <c r="G134" s="221" t="s">
        <v>149</v>
      </c>
      <c r="H134" s="222">
        <v>1217</v>
      </c>
      <c r="I134" s="223"/>
      <c r="J134" s="224">
        <f>ROUND(I134*H134,2)</f>
        <v>0</v>
      </c>
      <c r="K134" s="220" t="s">
        <v>121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347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208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348</v>
      </c>
      <c r="G136" s="236"/>
      <c r="H136" s="239">
        <v>1217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1217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57" t="s">
        <v>199</v>
      </c>
      <c r="D138" s="257" t="s">
        <v>129</v>
      </c>
      <c r="E138" s="258" t="s">
        <v>211</v>
      </c>
      <c r="F138" s="259" t="s">
        <v>212</v>
      </c>
      <c r="G138" s="260" t="s">
        <v>132</v>
      </c>
      <c r="H138" s="261">
        <v>24.34</v>
      </c>
      <c r="I138" s="262"/>
      <c r="J138" s="263">
        <f>ROUND(I138*H138,2)</f>
        <v>0</v>
      </c>
      <c r="K138" s="259" t="s">
        <v>121</v>
      </c>
      <c r="L138" s="264"/>
      <c r="M138" s="265" t="s">
        <v>19</v>
      </c>
      <c r="N138" s="266" t="s">
        <v>40</v>
      </c>
      <c r="O138" s="84"/>
      <c r="P138" s="227">
        <f>O138*H138</f>
        <v>0</v>
      </c>
      <c r="Q138" s="227">
        <v>0.001</v>
      </c>
      <c r="R138" s="227">
        <f>Q138*H138</f>
        <v>0.024340000000000001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133</v>
      </c>
      <c r="AT138" s="229" t="s">
        <v>129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349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212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350</v>
      </c>
      <c r="G140" s="236"/>
      <c r="H140" s="239">
        <v>24.34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24.34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2" customFormat="1" ht="16.5" customHeight="1">
      <c r="A142" s="38"/>
      <c r="B142" s="39"/>
      <c r="C142" s="218" t="s">
        <v>8</v>
      </c>
      <c r="D142" s="218" t="s">
        <v>117</v>
      </c>
      <c r="E142" s="219" t="s">
        <v>222</v>
      </c>
      <c r="F142" s="220" t="s">
        <v>223</v>
      </c>
      <c r="G142" s="221" t="s">
        <v>149</v>
      </c>
      <c r="H142" s="222">
        <v>2434</v>
      </c>
      <c r="I142" s="223"/>
      <c r="J142" s="224">
        <f>ROUND(I142*H142,2)</f>
        <v>0</v>
      </c>
      <c r="K142" s="220" t="s">
        <v>19</v>
      </c>
      <c r="L142" s="44"/>
      <c r="M142" s="225" t="s">
        <v>19</v>
      </c>
      <c r="N142" s="226" t="s">
        <v>40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122</v>
      </c>
      <c r="AT142" s="229" t="s">
        <v>117</v>
      </c>
      <c r="AU142" s="229" t="s">
        <v>79</v>
      </c>
      <c r="AY142" s="17" t="s">
        <v>115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77</v>
      </c>
      <c r="BK142" s="230">
        <f>ROUND(I142*H142,2)</f>
        <v>0</v>
      </c>
      <c r="BL142" s="17" t="s">
        <v>122</v>
      </c>
      <c r="BM142" s="229" t="s">
        <v>351</v>
      </c>
    </row>
    <row r="143" s="2" customFormat="1">
      <c r="A143" s="38"/>
      <c r="B143" s="39"/>
      <c r="C143" s="40"/>
      <c r="D143" s="231" t="s">
        <v>124</v>
      </c>
      <c r="E143" s="40"/>
      <c r="F143" s="232" t="s">
        <v>225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79</v>
      </c>
    </row>
    <row r="144" s="13" customFormat="1">
      <c r="A144" s="13"/>
      <c r="B144" s="235"/>
      <c r="C144" s="236"/>
      <c r="D144" s="231" t="s">
        <v>126</v>
      </c>
      <c r="E144" s="237" t="s">
        <v>19</v>
      </c>
      <c r="F144" s="238" t="s">
        <v>352</v>
      </c>
      <c r="G144" s="236"/>
      <c r="H144" s="239">
        <v>2434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126</v>
      </c>
      <c r="AU144" s="245" t="s">
        <v>79</v>
      </c>
      <c r="AV144" s="13" t="s">
        <v>79</v>
      </c>
      <c r="AW144" s="13" t="s">
        <v>31</v>
      </c>
      <c r="AX144" s="13" t="s">
        <v>69</v>
      </c>
      <c r="AY144" s="245" t="s">
        <v>115</v>
      </c>
    </row>
    <row r="145" s="14" customFormat="1">
      <c r="A145" s="14"/>
      <c r="B145" s="246"/>
      <c r="C145" s="247"/>
      <c r="D145" s="231" t="s">
        <v>126</v>
      </c>
      <c r="E145" s="248" t="s">
        <v>19</v>
      </c>
      <c r="F145" s="249" t="s">
        <v>128</v>
      </c>
      <c r="G145" s="247"/>
      <c r="H145" s="250">
        <v>2434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126</v>
      </c>
      <c r="AU145" s="256" t="s">
        <v>79</v>
      </c>
      <c r="AV145" s="14" t="s">
        <v>122</v>
      </c>
      <c r="AW145" s="14" t="s">
        <v>31</v>
      </c>
      <c r="AX145" s="14" t="s">
        <v>77</v>
      </c>
      <c r="AY145" s="256" t="s">
        <v>115</v>
      </c>
    </row>
    <row r="146" s="2" customFormat="1" ht="16.5" customHeight="1">
      <c r="A146" s="38"/>
      <c r="B146" s="39"/>
      <c r="C146" s="218" t="s">
        <v>210</v>
      </c>
      <c r="D146" s="218" t="s">
        <v>117</v>
      </c>
      <c r="E146" s="219" t="s">
        <v>228</v>
      </c>
      <c r="F146" s="220" t="s">
        <v>229</v>
      </c>
      <c r="G146" s="221" t="s">
        <v>190</v>
      </c>
      <c r="H146" s="222">
        <v>956.66999999999996</v>
      </c>
      <c r="I146" s="223"/>
      <c r="J146" s="224">
        <f>ROUND(I146*H146,2)</f>
        <v>0</v>
      </c>
      <c r="K146" s="220" t="s">
        <v>19</v>
      </c>
      <c r="L146" s="44"/>
      <c r="M146" s="225" t="s">
        <v>19</v>
      </c>
      <c r="N146" s="226" t="s">
        <v>40</v>
      </c>
      <c r="O146" s="8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122</v>
      </c>
      <c r="AT146" s="229" t="s">
        <v>117</v>
      </c>
      <c r="AU146" s="229" t="s">
        <v>79</v>
      </c>
      <c r="AY146" s="17" t="s">
        <v>115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77</v>
      </c>
      <c r="BK146" s="230">
        <f>ROUND(I146*H146,2)</f>
        <v>0</v>
      </c>
      <c r="BL146" s="17" t="s">
        <v>122</v>
      </c>
      <c r="BM146" s="229" t="s">
        <v>353</v>
      </c>
    </row>
    <row r="147" s="2" customFormat="1">
      <c r="A147" s="38"/>
      <c r="B147" s="39"/>
      <c r="C147" s="40"/>
      <c r="D147" s="231" t="s">
        <v>124</v>
      </c>
      <c r="E147" s="40"/>
      <c r="F147" s="232" t="s">
        <v>231</v>
      </c>
      <c r="G147" s="40"/>
      <c r="H147" s="40"/>
      <c r="I147" s="136"/>
      <c r="J147" s="40"/>
      <c r="K147" s="40"/>
      <c r="L147" s="44"/>
      <c r="M147" s="233"/>
      <c r="N147" s="23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13" customFormat="1">
      <c r="A148" s="13"/>
      <c r="B148" s="235"/>
      <c r="C148" s="236"/>
      <c r="D148" s="231" t="s">
        <v>126</v>
      </c>
      <c r="E148" s="237" t="s">
        <v>19</v>
      </c>
      <c r="F148" s="238" t="s">
        <v>354</v>
      </c>
      <c r="G148" s="236"/>
      <c r="H148" s="239">
        <v>956.66999999999996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126</v>
      </c>
      <c r="AU148" s="245" t="s">
        <v>79</v>
      </c>
      <c r="AV148" s="13" t="s">
        <v>79</v>
      </c>
      <c r="AW148" s="13" t="s">
        <v>31</v>
      </c>
      <c r="AX148" s="13" t="s">
        <v>69</v>
      </c>
      <c r="AY148" s="245" t="s">
        <v>115</v>
      </c>
    </row>
    <row r="149" s="14" customFormat="1">
      <c r="A149" s="14"/>
      <c r="B149" s="246"/>
      <c r="C149" s="247"/>
      <c r="D149" s="231" t="s">
        <v>126</v>
      </c>
      <c r="E149" s="248" t="s">
        <v>19</v>
      </c>
      <c r="F149" s="249" t="s">
        <v>128</v>
      </c>
      <c r="G149" s="247"/>
      <c r="H149" s="250">
        <v>956.66999999999996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126</v>
      </c>
      <c r="AU149" s="256" t="s">
        <v>79</v>
      </c>
      <c r="AV149" s="14" t="s">
        <v>122</v>
      </c>
      <c r="AW149" s="14" t="s">
        <v>31</v>
      </c>
      <c r="AX149" s="14" t="s">
        <v>77</v>
      </c>
      <c r="AY149" s="256" t="s">
        <v>115</v>
      </c>
    </row>
    <row r="150" s="2" customFormat="1" ht="16.5" customHeight="1">
      <c r="A150" s="38"/>
      <c r="B150" s="39"/>
      <c r="C150" s="218" t="s">
        <v>215</v>
      </c>
      <c r="D150" s="218" t="s">
        <v>117</v>
      </c>
      <c r="E150" s="219" t="s">
        <v>234</v>
      </c>
      <c r="F150" s="220" t="s">
        <v>235</v>
      </c>
      <c r="G150" s="221" t="s">
        <v>190</v>
      </c>
      <c r="H150" s="222">
        <v>956.66999999999996</v>
      </c>
      <c r="I150" s="223"/>
      <c r="J150" s="224">
        <f>ROUND(I150*H150,2)</f>
        <v>0</v>
      </c>
      <c r="K150" s="220" t="s">
        <v>121</v>
      </c>
      <c r="L150" s="44"/>
      <c r="M150" s="225" t="s">
        <v>19</v>
      </c>
      <c r="N150" s="226" t="s">
        <v>40</v>
      </c>
      <c r="O150" s="84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122</v>
      </c>
      <c r="AT150" s="229" t="s">
        <v>117</v>
      </c>
      <c r="AU150" s="229" t="s">
        <v>79</v>
      </c>
      <c r="AY150" s="17" t="s">
        <v>115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77</v>
      </c>
      <c r="BK150" s="230">
        <f>ROUND(I150*H150,2)</f>
        <v>0</v>
      </c>
      <c r="BL150" s="17" t="s">
        <v>122</v>
      </c>
      <c r="BM150" s="229" t="s">
        <v>355</v>
      </c>
    </row>
    <row r="151" s="2" customFormat="1">
      <c r="A151" s="38"/>
      <c r="B151" s="39"/>
      <c r="C151" s="40"/>
      <c r="D151" s="231" t="s">
        <v>124</v>
      </c>
      <c r="E151" s="40"/>
      <c r="F151" s="232" t="s">
        <v>237</v>
      </c>
      <c r="G151" s="40"/>
      <c r="H151" s="40"/>
      <c r="I151" s="136"/>
      <c r="J151" s="40"/>
      <c r="K151" s="40"/>
      <c r="L151" s="44"/>
      <c r="M151" s="233"/>
      <c r="N151" s="23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124</v>
      </c>
      <c r="AU151" s="17" t="s">
        <v>79</v>
      </c>
    </row>
    <row r="152" s="13" customFormat="1">
      <c r="A152" s="13"/>
      <c r="B152" s="235"/>
      <c r="C152" s="236"/>
      <c r="D152" s="231" t="s">
        <v>126</v>
      </c>
      <c r="E152" s="237" t="s">
        <v>19</v>
      </c>
      <c r="F152" s="238" t="s">
        <v>354</v>
      </c>
      <c r="G152" s="236"/>
      <c r="H152" s="239">
        <v>956.66999999999996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126</v>
      </c>
      <c r="AU152" s="245" t="s">
        <v>79</v>
      </c>
      <c r="AV152" s="13" t="s">
        <v>79</v>
      </c>
      <c r="AW152" s="13" t="s">
        <v>31</v>
      </c>
      <c r="AX152" s="13" t="s">
        <v>69</v>
      </c>
      <c r="AY152" s="245" t="s">
        <v>115</v>
      </c>
    </row>
    <row r="153" s="14" customFormat="1">
      <c r="A153" s="14"/>
      <c r="B153" s="246"/>
      <c r="C153" s="247"/>
      <c r="D153" s="231" t="s">
        <v>126</v>
      </c>
      <c r="E153" s="248" t="s">
        <v>19</v>
      </c>
      <c r="F153" s="249" t="s">
        <v>128</v>
      </c>
      <c r="G153" s="247"/>
      <c r="H153" s="250">
        <v>956.66999999999996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126</v>
      </c>
      <c r="AU153" s="256" t="s">
        <v>79</v>
      </c>
      <c r="AV153" s="14" t="s">
        <v>122</v>
      </c>
      <c r="AW153" s="14" t="s">
        <v>31</v>
      </c>
      <c r="AX153" s="14" t="s">
        <v>77</v>
      </c>
      <c r="AY153" s="256" t="s">
        <v>115</v>
      </c>
    </row>
    <row r="154" s="12" customFormat="1" ht="22.8" customHeight="1">
      <c r="A154" s="12"/>
      <c r="B154" s="202"/>
      <c r="C154" s="203"/>
      <c r="D154" s="204" t="s">
        <v>68</v>
      </c>
      <c r="E154" s="216" t="s">
        <v>136</v>
      </c>
      <c r="F154" s="216" t="s">
        <v>238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SUM(P155:P158)</f>
        <v>0</v>
      </c>
      <c r="Q154" s="210"/>
      <c r="R154" s="211">
        <f>SUM(R155:R158)</f>
        <v>0.26784000000000002</v>
      </c>
      <c r="S154" s="210"/>
      <c r="T154" s="212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77</v>
      </c>
      <c r="AT154" s="214" t="s">
        <v>68</v>
      </c>
      <c r="AU154" s="214" t="s">
        <v>77</v>
      </c>
      <c r="AY154" s="213" t="s">
        <v>115</v>
      </c>
      <c r="BK154" s="215">
        <f>SUM(BK155:BK158)</f>
        <v>0</v>
      </c>
    </row>
    <row r="155" s="2" customFormat="1" ht="16.5" customHeight="1">
      <c r="A155" s="38"/>
      <c r="B155" s="39"/>
      <c r="C155" s="218" t="s">
        <v>221</v>
      </c>
      <c r="D155" s="218" t="s">
        <v>117</v>
      </c>
      <c r="E155" s="219" t="s">
        <v>239</v>
      </c>
      <c r="F155" s="220" t="s">
        <v>240</v>
      </c>
      <c r="G155" s="221" t="s">
        <v>166</v>
      </c>
      <c r="H155" s="222">
        <v>43.200000000000003</v>
      </c>
      <c r="I155" s="223"/>
      <c r="J155" s="224">
        <f>ROUND(I155*H155,2)</f>
        <v>0</v>
      </c>
      <c r="K155" s="220" t="s">
        <v>121</v>
      </c>
      <c r="L155" s="44"/>
      <c r="M155" s="225" t="s">
        <v>19</v>
      </c>
      <c r="N155" s="226" t="s">
        <v>40</v>
      </c>
      <c r="O155" s="84"/>
      <c r="P155" s="227">
        <f>O155*H155</f>
        <v>0</v>
      </c>
      <c r="Q155" s="227">
        <v>0.0061999999999999998</v>
      </c>
      <c r="R155" s="227">
        <f>Q155*H155</f>
        <v>0.26784000000000002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122</v>
      </c>
      <c r="AT155" s="229" t="s">
        <v>117</v>
      </c>
      <c r="AU155" s="229" t="s">
        <v>79</v>
      </c>
      <c r="AY155" s="17" t="s">
        <v>115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77</v>
      </c>
      <c r="BK155" s="230">
        <f>ROUND(I155*H155,2)</f>
        <v>0</v>
      </c>
      <c r="BL155" s="17" t="s">
        <v>122</v>
      </c>
      <c r="BM155" s="229" t="s">
        <v>356</v>
      </c>
    </row>
    <row r="156" s="2" customFormat="1">
      <c r="A156" s="38"/>
      <c r="B156" s="39"/>
      <c r="C156" s="40"/>
      <c r="D156" s="231" t="s">
        <v>124</v>
      </c>
      <c r="E156" s="40"/>
      <c r="F156" s="232" t="s">
        <v>242</v>
      </c>
      <c r="G156" s="40"/>
      <c r="H156" s="40"/>
      <c r="I156" s="136"/>
      <c r="J156" s="40"/>
      <c r="K156" s="40"/>
      <c r="L156" s="44"/>
      <c r="M156" s="233"/>
      <c r="N156" s="234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124</v>
      </c>
      <c r="AU156" s="17" t="s">
        <v>79</v>
      </c>
    </row>
    <row r="157" s="13" customFormat="1">
      <c r="A157" s="13"/>
      <c r="B157" s="235"/>
      <c r="C157" s="236"/>
      <c r="D157" s="231" t="s">
        <v>126</v>
      </c>
      <c r="E157" s="237" t="s">
        <v>19</v>
      </c>
      <c r="F157" s="238" t="s">
        <v>357</v>
      </c>
      <c r="G157" s="236"/>
      <c r="H157" s="239">
        <v>43.200000000000003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126</v>
      </c>
      <c r="AU157" s="245" t="s">
        <v>79</v>
      </c>
      <c r="AV157" s="13" t="s">
        <v>79</v>
      </c>
      <c r="AW157" s="13" t="s">
        <v>31</v>
      </c>
      <c r="AX157" s="13" t="s">
        <v>69</v>
      </c>
      <c r="AY157" s="245" t="s">
        <v>115</v>
      </c>
    </row>
    <row r="158" s="14" customFormat="1">
      <c r="A158" s="14"/>
      <c r="B158" s="246"/>
      <c r="C158" s="247"/>
      <c r="D158" s="231" t="s">
        <v>126</v>
      </c>
      <c r="E158" s="248" t="s">
        <v>19</v>
      </c>
      <c r="F158" s="249" t="s">
        <v>128</v>
      </c>
      <c r="G158" s="247"/>
      <c r="H158" s="250">
        <v>43.200000000000003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126</v>
      </c>
      <c r="AU158" s="256" t="s">
        <v>79</v>
      </c>
      <c r="AV158" s="14" t="s">
        <v>122</v>
      </c>
      <c r="AW158" s="14" t="s">
        <v>31</v>
      </c>
      <c r="AX158" s="14" t="s">
        <v>77</v>
      </c>
      <c r="AY158" s="256" t="s">
        <v>115</v>
      </c>
    </row>
    <row r="159" s="12" customFormat="1" ht="22.8" customHeight="1">
      <c r="A159" s="12"/>
      <c r="B159" s="202"/>
      <c r="C159" s="203"/>
      <c r="D159" s="204" t="s">
        <v>68</v>
      </c>
      <c r="E159" s="216" t="s">
        <v>244</v>
      </c>
      <c r="F159" s="216" t="s">
        <v>245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SUM(P160:P161)</f>
        <v>0</v>
      </c>
      <c r="Q159" s="210"/>
      <c r="R159" s="211">
        <f>SUM(R160:R161)</f>
        <v>0</v>
      </c>
      <c r="S159" s="210"/>
      <c r="T159" s="212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77</v>
      </c>
      <c r="AT159" s="214" t="s">
        <v>68</v>
      </c>
      <c r="AU159" s="214" t="s">
        <v>77</v>
      </c>
      <c r="AY159" s="213" t="s">
        <v>115</v>
      </c>
      <c r="BK159" s="215">
        <f>SUM(BK160:BK161)</f>
        <v>0</v>
      </c>
    </row>
    <row r="160" s="2" customFormat="1" ht="16.5" customHeight="1">
      <c r="A160" s="38"/>
      <c r="B160" s="39"/>
      <c r="C160" s="218" t="s">
        <v>227</v>
      </c>
      <c r="D160" s="218" t="s">
        <v>117</v>
      </c>
      <c r="E160" s="219" t="s">
        <v>247</v>
      </c>
      <c r="F160" s="220" t="s">
        <v>248</v>
      </c>
      <c r="G160" s="221" t="s">
        <v>249</v>
      </c>
      <c r="H160" s="222">
        <v>4.1779999999999999</v>
      </c>
      <c r="I160" s="223"/>
      <c r="J160" s="224">
        <f>ROUND(I160*H160,2)</f>
        <v>0</v>
      </c>
      <c r="K160" s="220" t="s">
        <v>121</v>
      </c>
      <c r="L160" s="44"/>
      <c r="M160" s="225" t="s">
        <v>19</v>
      </c>
      <c r="N160" s="226" t="s">
        <v>40</v>
      </c>
      <c r="O160" s="84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122</v>
      </c>
      <c r="AT160" s="229" t="s">
        <v>117</v>
      </c>
      <c r="AU160" s="229" t="s">
        <v>79</v>
      </c>
      <c r="AY160" s="17" t="s">
        <v>115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77</v>
      </c>
      <c r="BK160" s="230">
        <f>ROUND(I160*H160,2)</f>
        <v>0</v>
      </c>
      <c r="BL160" s="17" t="s">
        <v>122</v>
      </c>
      <c r="BM160" s="229" t="s">
        <v>358</v>
      </c>
    </row>
    <row r="161" s="2" customFormat="1">
      <c r="A161" s="38"/>
      <c r="B161" s="39"/>
      <c r="C161" s="40"/>
      <c r="D161" s="231" t="s">
        <v>124</v>
      </c>
      <c r="E161" s="40"/>
      <c r="F161" s="232" t="s">
        <v>251</v>
      </c>
      <c r="G161" s="40"/>
      <c r="H161" s="40"/>
      <c r="I161" s="136"/>
      <c r="J161" s="40"/>
      <c r="K161" s="40"/>
      <c r="L161" s="44"/>
      <c r="M161" s="267"/>
      <c r="N161" s="268"/>
      <c r="O161" s="269"/>
      <c r="P161" s="269"/>
      <c r="Q161" s="269"/>
      <c r="R161" s="269"/>
      <c r="S161" s="269"/>
      <c r="T161" s="270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124</v>
      </c>
      <c r="AU161" s="17" t="s">
        <v>79</v>
      </c>
    </row>
    <row r="162" s="2" customFormat="1" ht="6.96" customHeight="1">
      <c r="A162" s="38"/>
      <c r="B162" s="59"/>
      <c r="C162" s="60"/>
      <c r="D162" s="60"/>
      <c r="E162" s="60"/>
      <c r="F162" s="60"/>
      <c r="G162" s="60"/>
      <c r="H162" s="60"/>
      <c r="I162" s="166"/>
      <c r="J162" s="60"/>
      <c r="K162" s="60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nENG+PbfOz6oSINc0qVmckd//JA69AM7fjqGLCVHZI7HKoji2d46QEDAfxptoPAqdeXDLExvCD9gWI8L2040nw==" hashValue="4c9iq6HK+fTdruy+8N0xXZg8VwEGHdKkdQPjFSTuaa1U89DDe2yUp7mMJG1PKtXvMcfemBuzloaUPWpQZYODyw==" algorithmName="SHA-512" password="CC35"/>
  <autoFilter ref="C82:K16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359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360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361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362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363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364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365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366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367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368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369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76</v>
      </c>
      <c r="F18" s="282" t="s">
        <v>370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371</v>
      </c>
      <c r="F19" s="282" t="s">
        <v>372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373</v>
      </c>
      <c r="F20" s="282" t="s">
        <v>374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375</v>
      </c>
      <c r="F21" s="282" t="s">
        <v>376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377</v>
      </c>
      <c r="F22" s="282" t="s">
        <v>378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379</v>
      </c>
      <c r="F23" s="282" t="s">
        <v>380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381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382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383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384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385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386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387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388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389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101</v>
      </c>
      <c r="F36" s="282"/>
      <c r="G36" s="282" t="s">
        <v>390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391</v>
      </c>
      <c r="F37" s="282"/>
      <c r="G37" s="282" t="s">
        <v>392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50</v>
      </c>
      <c r="F38" s="282"/>
      <c r="G38" s="282" t="s">
        <v>393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51</v>
      </c>
      <c r="F39" s="282"/>
      <c r="G39" s="282" t="s">
        <v>394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102</v>
      </c>
      <c r="F40" s="282"/>
      <c r="G40" s="282" t="s">
        <v>395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103</v>
      </c>
      <c r="F41" s="282"/>
      <c r="G41" s="282" t="s">
        <v>396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397</v>
      </c>
      <c r="F42" s="282"/>
      <c r="G42" s="282" t="s">
        <v>398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399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400</v>
      </c>
      <c r="F44" s="282"/>
      <c r="G44" s="282" t="s">
        <v>401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105</v>
      </c>
      <c r="F45" s="282"/>
      <c r="G45" s="282" t="s">
        <v>402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403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404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405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406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407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408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409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410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411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412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413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414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415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416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417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418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419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420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421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422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423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424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425</v>
      </c>
      <c r="D76" s="300"/>
      <c r="E76" s="300"/>
      <c r="F76" s="300" t="s">
        <v>426</v>
      </c>
      <c r="G76" s="301"/>
      <c r="H76" s="300" t="s">
        <v>51</v>
      </c>
      <c r="I76" s="300" t="s">
        <v>54</v>
      </c>
      <c r="J76" s="300" t="s">
        <v>427</v>
      </c>
      <c r="K76" s="299"/>
    </row>
    <row r="77" s="1" customFormat="1" ht="17.25" customHeight="1">
      <c r="B77" s="297"/>
      <c r="C77" s="302" t="s">
        <v>428</v>
      </c>
      <c r="D77" s="302"/>
      <c r="E77" s="302"/>
      <c r="F77" s="303" t="s">
        <v>429</v>
      </c>
      <c r="G77" s="304"/>
      <c r="H77" s="302"/>
      <c r="I77" s="302"/>
      <c r="J77" s="302" t="s">
        <v>430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50</v>
      </c>
      <c r="D79" s="305"/>
      <c r="E79" s="305"/>
      <c r="F79" s="307" t="s">
        <v>431</v>
      </c>
      <c r="G79" s="306"/>
      <c r="H79" s="285" t="s">
        <v>432</v>
      </c>
      <c r="I79" s="285" t="s">
        <v>433</v>
      </c>
      <c r="J79" s="285">
        <v>20</v>
      </c>
      <c r="K79" s="299"/>
    </row>
    <row r="80" s="1" customFormat="1" ht="15" customHeight="1">
      <c r="B80" s="297"/>
      <c r="C80" s="285" t="s">
        <v>434</v>
      </c>
      <c r="D80" s="285"/>
      <c r="E80" s="285"/>
      <c r="F80" s="307" t="s">
        <v>431</v>
      </c>
      <c r="G80" s="306"/>
      <c r="H80" s="285" t="s">
        <v>435</v>
      </c>
      <c r="I80" s="285" t="s">
        <v>433</v>
      </c>
      <c r="J80" s="285">
        <v>120</v>
      </c>
      <c r="K80" s="299"/>
    </row>
    <row r="81" s="1" customFormat="1" ht="15" customHeight="1">
      <c r="B81" s="308"/>
      <c r="C81" s="285" t="s">
        <v>436</v>
      </c>
      <c r="D81" s="285"/>
      <c r="E81" s="285"/>
      <c r="F81" s="307" t="s">
        <v>437</v>
      </c>
      <c r="G81" s="306"/>
      <c r="H81" s="285" t="s">
        <v>438</v>
      </c>
      <c r="I81" s="285" t="s">
        <v>433</v>
      </c>
      <c r="J81" s="285">
        <v>50</v>
      </c>
      <c r="K81" s="299"/>
    </row>
    <row r="82" s="1" customFormat="1" ht="15" customHeight="1">
      <c r="B82" s="308"/>
      <c r="C82" s="285" t="s">
        <v>439</v>
      </c>
      <c r="D82" s="285"/>
      <c r="E82" s="285"/>
      <c r="F82" s="307" t="s">
        <v>431</v>
      </c>
      <c r="G82" s="306"/>
      <c r="H82" s="285" t="s">
        <v>440</v>
      </c>
      <c r="I82" s="285" t="s">
        <v>441</v>
      </c>
      <c r="J82" s="285"/>
      <c r="K82" s="299"/>
    </row>
    <row r="83" s="1" customFormat="1" ht="15" customHeight="1">
      <c r="B83" s="308"/>
      <c r="C83" s="309" t="s">
        <v>442</v>
      </c>
      <c r="D83" s="309"/>
      <c r="E83" s="309"/>
      <c r="F83" s="310" t="s">
        <v>437</v>
      </c>
      <c r="G83" s="309"/>
      <c r="H83" s="309" t="s">
        <v>443</v>
      </c>
      <c r="I83" s="309" t="s">
        <v>433</v>
      </c>
      <c r="J83" s="309">
        <v>15</v>
      </c>
      <c r="K83" s="299"/>
    </row>
    <row r="84" s="1" customFormat="1" ht="15" customHeight="1">
      <c r="B84" s="308"/>
      <c r="C84" s="309" t="s">
        <v>444</v>
      </c>
      <c r="D84" s="309"/>
      <c r="E84" s="309"/>
      <c r="F84" s="310" t="s">
        <v>437</v>
      </c>
      <c r="G84" s="309"/>
      <c r="H84" s="309" t="s">
        <v>445</v>
      </c>
      <c r="I84" s="309" t="s">
        <v>433</v>
      </c>
      <c r="J84" s="309">
        <v>15</v>
      </c>
      <c r="K84" s="299"/>
    </row>
    <row r="85" s="1" customFormat="1" ht="15" customHeight="1">
      <c r="B85" s="308"/>
      <c r="C85" s="309" t="s">
        <v>446</v>
      </c>
      <c r="D85" s="309"/>
      <c r="E85" s="309"/>
      <c r="F85" s="310" t="s">
        <v>437</v>
      </c>
      <c r="G85" s="309"/>
      <c r="H85" s="309" t="s">
        <v>447</v>
      </c>
      <c r="I85" s="309" t="s">
        <v>433</v>
      </c>
      <c r="J85" s="309">
        <v>20</v>
      </c>
      <c r="K85" s="299"/>
    </row>
    <row r="86" s="1" customFormat="1" ht="15" customHeight="1">
      <c r="B86" s="308"/>
      <c r="C86" s="309" t="s">
        <v>448</v>
      </c>
      <c r="D86" s="309"/>
      <c r="E86" s="309"/>
      <c r="F86" s="310" t="s">
        <v>437</v>
      </c>
      <c r="G86" s="309"/>
      <c r="H86" s="309" t="s">
        <v>449</v>
      </c>
      <c r="I86" s="309" t="s">
        <v>433</v>
      </c>
      <c r="J86" s="309">
        <v>20</v>
      </c>
      <c r="K86" s="299"/>
    </row>
    <row r="87" s="1" customFormat="1" ht="15" customHeight="1">
      <c r="B87" s="308"/>
      <c r="C87" s="285" t="s">
        <v>450</v>
      </c>
      <c r="D87" s="285"/>
      <c r="E87" s="285"/>
      <c r="F87" s="307" t="s">
        <v>437</v>
      </c>
      <c r="G87" s="306"/>
      <c r="H87" s="285" t="s">
        <v>451</v>
      </c>
      <c r="I87" s="285" t="s">
        <v>433</v>
      </c>
      <c r="J87" s="285">
        <v>50</v>
      </c>
      <c r="K87" s="299"/>
    </row>
    <row r="88" s="1" customFormat="1" ht="15" customHeight="1">
      <c r="B88" s="308"/>
      <c r="C88" s="285" t="s">
        <v>452</v>
      </c>
      <c r="D88" s="285"/>
      <c r="E88" s="285"/>
      <c r="F88" s="307" t="s">
        <v>437</v>
      </c>
      <c r="G88" s="306"/>
      <c r="H88" s="285" t="s">
        <v>453</v>
      </c>
      <c r="I88" s="285" t="s">
        <v>433</v>
      </c>
      <c r="J88" s="285">
        <v>20</v>
      </c>
      <c r="K88" s="299"/>
    </row>
    <row r="89" s="1" customFormat="1" ht="15" customHeight="1">
      <c r="B89" s="308"/>
      <c r="C89" s="285" t="s">
        <v>454</v>
      </c>
      <c r="D89" s="285"/>
      <c r="E89" s="285"/>
      <c r="F89" s="307" t="s">
        <v>437</v>
      </c>
      <c r="G89" s="306"/>
      <c r="H89" s="285" t="s">
        <v>455</v>
      </c>
      <c r="I89" s="285" t="s">
        <v>433</v>
      </c>
      <c r="J89" s="285">
        <v>20</v>
      </c>
      <c r="K89" s="299"/>
    </row>
    <row r="90" s="1" customFormat="1" ht="15" customHeight="1">
      <c r="B90" s="308"/>
      <c r="C90" s="285" t="s">
        <v>456</v>
      </c>
      <c r="D90" s="285"/>
      <c r="E90" s="285"/>
      <c r="F90" s="307" t="s">
        <v>437</v>
      </c>
      <c r="G90" s="306"/>
      <c r="H90" s="285" t="s">
        <v>457</v>
      </c>
      <c r="I90" s="285" t="s">
        <v>433</v>
      </c>
      <c r="J90" s="285">
        <v>50</v>
      </c>
      <c r="K90" s="299"/>
    </row>
    <row r="91" s="1" customFormat="1" ht="15" customHeight="1">
      <c r="B91" s="308"/>
      <c r="C91" s="285" t="s">
        <v>458</v>
      </c>
      <c r="D91" s="285"/>
      <c r="E91" s="285"/>
      <c r="F91" s="307" t="s">
        <v>437</v>
      </c>
      <c r="G91" s="306"/>
      <c r="H91" s="285" t="s">
        <v>458</v>
      </c>
      <c r="I91" s="285" t="s">
        <v>433</v>
      </c>
      <c r="J91" s="285">
        <v>50</v>
      </c>
      <c r="K91" s="299"/>
    </row>
    <row r="92" s="1" customFormat="1" ht="15" customHeight="1">
      <c r="B92" s="308"/>
      <c r="C92" s="285" t="s">
        <v>459</v>
      </c>
      <c r="D92" s="285"/>
      <c r="E92" s="285"/>
      <c r="F92" s="307" t="s">
        <v>437</v>
      </c>
      <c r="G92" s="306"/>
      <c r="H92" s="285" t="s">
        <v>460</v>
      </c>
      <c r="I92" s="285" t="s">
        <v>433</v>
      </c>
      <c r="J92" s="285">
        <v>255</v>
      </c>
      <c r="K92" s="299"/>
    </row>
    <row r="93" s="1" customFormat="1" ht="15" customHeight="1">
      <c r="B93" s="308"/>
      <c r="C93" s="285" t="s">
        <v>461</v>
      </c>
      <c r="D93" s="285"/>
      <c r="E93" s="285"/>
      <c r="F93" s="307" t="s">
        <v>431</v>
      </c>
      <c r="G93" s="306"/>
      <c r="H93" s="285" t="s">
        <v>462</v>
      </c>
      <c r="I93" s="285" t="s">
        <v>463</v>
      </c>
      <c r="J93" s="285"/>
      <c r="K93" s="299"/>
    </row>
    <row r="94" s="1" customFormat="1" ht="15" customHeight="1">
      <c r="B94" s="308"/>
      <c r="C94" s="285" t="s">
        <v>464</v>
      </c>
      <c r="D94" s="285"/>
      <c r="E94" s="285"/>
      <c r="F94" s="307" t="s">
        <v>431</v>
      </c>
      <c r="G94" s="306"/>
      <c r="H94" s="285" t="s">
        <v>465</v>
      </c>
      <c r="I94" s="285" t="s">
        <v>466</v>
      </c>
      <c r="J94" s="285"/>
      <c r="K94" s="299"/>
    </row>
    <row r="95" s="1" customFormat="1" ht="15" customHeight="1">
      <c r="B95" s="308"/>
      <c r="C95" s="285" t="s">
        <v>467</v>
      </c>
      <c r="D95" s="285"/>
      <c r="E95" s="285"/>
      <c r="F95" s="307" t="s">
        <v>431</v>
      </c>
      <c r="G95" s="306"/>
      <c r="H95" s="285" t="s">
        <v>467</v>
      </c>
      <c r="I95" s="285" t="s">
        <v>466</v>
      </c>
      <c r="J95" s="285"/>
      <c r="K95" s="299"/>
    </row>
    <row r="96" s="1" customFormat="1" ht="15" customHeight="1">
      <c r="B96" s="308"/>
      <c r="C96" s="285" t="s">
        <v>35</v>
      </c>
      <c r="D96" s="285"/>
      <c r="E96" s="285"/>
      <c r="F96" s="307" t="s">
        <v>431</v>
      </c>
      <c r="G96" s="306"/>
      <c r="H96" s="285" t="s">
        <v>468</v>
      </c>
      <c r="I96" s="285" t="s">
        <v>466</v>
      </c>
      <c r="J96" s="285"/>
      <c r="K96" s="299"/>
    </row>
    <row r="97" s="1" customFormat="1" ht="15" customHeight="1">
      <c r="B97" s="308"/>
      <c r="C97" s="285" t="s">
        <v>45</v>
      </c>
      <c r="D97" s="285"/>
      <c r="E97" s="285"/>
      <c r="F97" s="307" t="s">
        <v>431</v>
      </c>
      <c r="G97" s="306"/>
      <c r="H97" s="285" t="s">
        <v>469</v>
      </c>
      <c r="I97" s="285" t="s">
        <v>466</v>
      </c>
      <c r="J97" s="285"/>
      <c r="K97" s="299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470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425</v>
      </c>
      <c r="D103" s="300"/>
      <c r="E103" s="300"/>
      <c r="F103" s="300" t="s">
        <v>426</v>
      </c>
      <c r="G103" s="301"/>
      <c r="H103" s="300" t="s">
        <v>51</v>
      </c>
      <c r="I103" s="300" t="s">
        <v>54</v>
      </c>
      <c r="J103" s="300" t="s">
        <v>427</v>
      </c>
      <c r="K103" s="299"/>
    </row>
    <row r="104" s="1" customFormat="1" ht="17.25" customHeight="1">
      <c r="B104" s="297"/>
      <c r="C104" s="302" t="s">
        <v>428</v>
      </c>
      <c r="D104" s="302"/>
      <c r="E104" s="302"/>
      <c r="F104" s="303" t="s">
        <v>429</v>
      </c>
      <c r="G104" s="304"/>
      <c r="H104" s="302"/>
      <c r="I104" s="302"/>
      <c r="J104" s="302" t="s">
        <v>430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6"/>
      <c r="H105" s="300"/>
      <c r="I105" s="300"/>
      <c r="J105" s="300"/>
      <c r="K105" s="299"/>
    </row>
    <row r="106" s="1" customFormat="1" ht="15" customHeight="1">
      <c r="B106" s="297"/>
      <c r="C106" s="285" t="s">
        <v>50</v>
      </c>
      <c r="D106" s="305"/>
      <c r="E106" s="305"/>
      <c r="F106" s="307" t="s">
        <v>431</v>
      </c>
      <c r="G106" s="316"/>
      <c r="H106" s="285" t="s">
        <v>471</v>
      </c>
      <c r="I106" s="285" t="s">
        <v>433</v>
      </c>
      <c r="J106" s="285">
        <v>20</v>
      </c>
      <c r="K106" s="299"/>
    </row>
    <row r="107" s="1" customFormat="1" ht="15" customHeight="1">
      <c r="B107" s="297"/>
      <c r="C107" s="285" t="s">
        <v>434</v>
      </c>
      <c r="D107" s="285"/>
      <c r="E107" s="285"/>
      <c r="F107" s="307" t="s">
        <v>431</v>
      </c>
      <c r="G107" s="285"/>
      <c r="H107" s="285" t="s">
        <v>471</v>
      </c>
      <c r="I107" s="285" t="s">
        <v>433</v>
      </c>
      <c r="J107" s="285">
        <v>120</v>
      </c>
      <c r="K107" s="299"/>
    </row>
    <row r="108" s="1" customFormat="1" ht="15" customHeight="1">
      <c r="B108" s="308"/>
      <c r="C108" s="285" t="s">
        <v>436</v>
      </c>
      <c r="D108" s="285"/>
      <c r="E108" s="285"/>
      <c r="F108" s="307" t="s">
        <v>437</v>
      </c>
      <c r="G108" s="285"/>
      <c r="H108" s="285" t="s">
        <v>471</v>
      </c>
      <c r="I108" s="285" t="s">
        <v>433</v>
      </c>
      <c r="J108" s="285">
        <v>50</v>
      </c>
      <c r="K108" s="299"/>
    </row>
    <row r="109" s="1" customFormat="1" ht="15" customHeight="1">
      <c r="B109" s="308"/>
      <c r="C109" s="285" t="s">
        <v>439</v>
      </c>
      <c r="D109" s="285"/>
      <c r="E109" s="285"/>
      <c r="F109" s="307" t="s">
        <v>431</v>
      </c>
      <c r="G109" s="285"/>
      <c r="H109" s="285" t="s">
        <v>471</v>
      </c>
      <c r="I109" s="285" t="s">
        <v>441</v>
      </c>
      <c r="J109" s="285"/>
      <c r="K109" s="299"/>
    </row>
    <row r="110" s="1" customFormat="1" ht="15" customHeight="1">
      <c r="B110" s="308"/>
      <c r="C110" s="285" t="s">
        <v>450</v>
      </c>
      <c r="D110" s="285"/>
      <c r="E110" s="285"/>
      <c r="F110" s="307" t="s">
        <v>437</v>
      </c>
      <c r="G110" s="285"/>
      <c r="H110" s="285" t="s">
        <v>471</v>
      </c>
      <c r="I110" s="285" t="s">
        <v>433</v>
      </c>
      <c r="J110" s="285">
        <v>50</v>
      </c>
      <c r="K110" s="299"/>
    </row>
    <row r="111" s="1" customFormat="1" ht="15" customHeight="1">
      <c r="B111" s="308"/>
      <c r="C111" s="285" t="s">
        <v>458</v>
      </c>
      <c r="D111" s="285"/>
      <c r="E111" s="285"/>
      <c r="F111" s="307" t="s">
        <v>437</v>
      </c>
      <c r="G111" s="285"/>
      <c r="H111" s="285" t="s">
        <v>471</v>
      </c>
      <c r="I111" s="285" t="s">
        <v>433</v>
      </c>
      <c r="J111" s="285">
        <v>50</v>
      </c>
      <c r="K111" s="299"/>
    </row>
    <row r="112" s="1" customFormat="1" ht="15" customHeight="1">
      <c r="B112" s="308"/>
      <c r="C112" s="285" t="s">
        <v>456</v>
      </c>
      <c r="D112" s="285"/>
      <c r="E112" s="285"/>
      <c r="F112" s="307" t="s">
        <v>437</v>
      </c>
      <c r="G112" s="285"/>
      <c r="H112" s="285" t="s">
        <v>471</v>
      </c>
      <c r="I112" s="285" t="s">
        <v>433</v>
      </c>
      <c r="J112" s="285">
        <v>50</v>
      </c>
      <c r="K112" s="299"/>
    </row>
    <row r="113" s="1" customFormat="1" ht="15" customHeight="1">
      <c r="B113" s="308"/>
      <c r="C113" s="285" t="s">
        <v>50</v>
      </c>
      <c r="D113" s="285"/>
      <c r="E113" s="285"/>
      <c r="F113" s="307" t="s">
        <v>431</v>
      </c>
      <c r="G113" s="285"/>
      <c r="H113" s="285" t="s">
        <v>472</v>
      </c>
      <c r="I113" s="285" t="s">
        <v>433</v>
      </c>
      <c r="J113" s="285">
        <v>20</v>
      </c>
      <c r="K113" s="299"/>
    </row>
    <row r="114" s="1" customFormat="1" ht="15" customHeight="1">
      <c r="B114" s="308"/>
      <c r="C114" s="285" t="s">
        <v>473</v>
      </c>
      <c r="D114" s="285"/>
      <c r="E114" s="285"/>
      <c r="F114" s="307" t="s">
        <v>431</v>
      </c>
      <c r="G114" s="285"/>
      <c r="H114" s="285" t="s">
        <v>474</v>
      </c>
      <c r="I114" s="285" t="s">
        <v>433</v>
      </c>
      <c r="J114" s="285">
        <v>120</v>
      </c>
      <c r="K114" s="299"/>
    </row>
    <row r="115" s="1" customFormat="1" ht="15" customHeight="1">
      <c r="B115" s="308"/>
      <c r="C115" s="285" t="s">
        <v>35</v>
      </c>
      <c r="D115" s="285"/>
      <c r="E115" s="285"/>
      <c r="F115" s="307" t="s">
        <v>431</v>
      </c>
      <c r="G115" s="285"/>
      <c r="H115" s="285" t="s">
        <v>475</v>
      </c>
      <c r="I115" s="285" t="s">
        <v>466</v>
      </c>
      <c r="J115" s="285"/>
      <c r="K115" s="299"/>
    </row>
    <row r="116" s="1" customFormat="1" ht="15" customHeight="1">
      <c r="B116" s="308"/>
      <c r="C116" s="285" t="s">
        <v>45</v>
      </c>
      <c r="D116" s="285"/>
      <c r="E116" s="285"/>
      <c r="F116" s="307" t="s">
        <v>431</v>
      </c>
      <c r="G116" s="285"/>
      <c r="H116" s="285" t="s">
        <v>476</v>
      </c>
      <c r="I116" s="285" t="s">
        <v>466</v>
      </c>
      <c r="J116" s="285"/>
      <c r="K116" s="299"/>
    </row>
    <row r="117" s="1" customFormat="1" ht="15" customHeight="1">
      <c r="B117" s="308"/>
      <c r="C117" s="285" t="s">
        <v>54</v>
      </c>
      <c r="D117" s="285"/>
      <c r="E117" s="285"/>
      <c r="F117" s="307" t="s">
        <v>431</v>
      </c>
      <c r="G117" s="285"/>
      <c r="H117" s="285" t="s">
        <v>477</v>
      </c>
      <c r="I117" s="285" t="s">
        <v>478</v>
      </c>
      <c r="J117" s="285"/>
      <c r="K117" s="299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282"/>
      <c r="D119" s="282"/>
      <c r="E119" s="282"/>
      <c r="F119" s="319"/>
      <c r="G119" s="282"/>
      <c r="H119" s="282"/>
      <c r="I119" s="282"/>
      <c r="J119" s="282"/>
      <c r="K119" s="318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6" t="s">
        <v>479</v>
      </c>
      <c r="D122" s="276"/>
      <c r="E122" s="276"/>
      <c r="F122" s="276"/>
      <c r="G122" s="276"/>
      <c r="H122" s="276"/>
      <c r="I122" s="276"/>
      <c r="J122" s="276"/>
      <c r="K122" s="324"/>
    </row>
    <row r="123" s="1" customFormat="1" ht="17.25" customHeight="1">
      <c r="B123" s="325"/>
      <c r="C123" s="300" t="s">
        <v>425</v>
      </c>
      <c r="D123" s="300"/>
      <c r="E123" s="300"/>
      <c r="F123" s="300" t="s">
        <v>426</v>
      </c>
      <c r="G123" s="301"/>
      <c r="H123" s="300" t="s">
        <v>51</v>
      </c>
      <c r="I123" s="300" t="s">
        <v>54</v>
      </c>
      <c r="J123" s="300" t="s">
        <v>427</v>
      </c>
      <c r="K123" s="326"/>
    </row>
    <row r="124" s="1" customFormat="1" ht="17.25" customHeight="1">
      <c r="B124" s="325"/>
      <c r="C124" s="302" t="s">
        <v>428</v>
      </c>
      <c r="D124" s="302"/>
      <c r="E124" s="302"/>
      <c r="F124" s="303" t="s">
        <v>429</v>
      </c>
      <c r="G124" s="304"/>
      <c r="H124" s="302"/>
      <c r="I124" s="302"/>
      <c r="J124" s="302" t="s">
        <v>430</v>
      </c>
      <c r="K124" s="326"/>
    </row>
    <row r="125" s="1" customFormat="1" ht="5.25" customHeight="1">
      <c r="B125" s="327"/>
      <c r="C125" s="305"/>
      <c r="D125" s="305"/>
      <c r="E125" s="305"/>
      <c r="F125" s="305"/>
      <c r="G125" s="285"/>
      <c r="H125" s="305"/>
      <c r="I125" s="305"/>
      <c r="J125" s="305"/>
      <c r="K125" s="328"/>
    </row>
    <row r="126" s="1" customFormat="1" ht="15" customHeight="1">
      <c r="B126" s="327"/>
      <c r="C126" s="285" t="s">
        <v>434</v>
      </c>
      <c r="D126" s="305"/>
      <c r="E126" s="305"/>
      <c r="F126" s="307" t="s">
        <v>431</v>
      </c>
      <c r="G126" s="285"/>
      <c r="H126" s="285" t="s">
        <v>471</v>
      </c>
      <c r="I126" s="285" t="s">
        <v>433</v>
      </c>
      <c r="J126" s="285">
        <v>120</v>
      </c>
      <c r="K126" s="329"/>
    </row>
    <row r="127" s="1" customFormat="1" ht="15" customHeight="1">
      <c r="B127" s="327"/>
      <c r="C127" s="285" t="s">
        <v>480</v>
      </c>
      <c r="D127" s="285"/>
      <c r="E127" s="285"/>
      <c r="F127" s="307" t="s">
        <v>431</v>
      </c>
      <c r="G127" s="285"/>
      <c r="H127" s="285" t="s">
        <v>481</v>
      </c>
      <c r="I127" s="285" t="s">
        <v>433</v>
      </c>
      <c r="J127" s="285" t="s">
        <v>482</v>
      </c>
      <c r="K127" s="329"/>
    </row>
    <row r="128" s="1" customFormat="1" ht="15" customHeight="1">
      <c r="B128" s="327"/>
      <c r="C128" s="285" t="s">
        <v>379</v>
      </c>
      <c r="D128" s="285"/>
      <c r="E128" s="285"/>
      <c r="F128" s="307" t="s">
        <v>431</v>
      </c>
      <c r="G128" s="285"/>
      <c r="H128" s="285" t="s">
        <v>483</v>
      </c>
      <c r="I128" s="285" t="s">
        <v>433</v>
      </c>
      <c r="J128" s="285" t="s">
        <v>482</v>
      </c>
      <c r="K128" s="329"/>
    </row>
    <row r="129" s="1" customFormat="1" ht="15" customHeight="1">
      <c r="B129" s="327"/>
      <c r="C129" s="285" t="s">
        <v>442</v>
      </c>
      <c r="D129" s="285"/>
      <c r="E129" s="285"/>
      <c r="F129" s="307" t="s">
        <v>437</v>
      </c>
      <c r="G129" s="285"/>
      <c r="H129" s="285" t="s">
        <v>443</v>
      </c>
      <c r="I129" s="285" t="s">
        <v>433</v>
      </c>
      <c r="J129" s="285">
        <v>15</v>
      </c>
      <c r="K129" s="329"/>
    </row>
    <row r="130" s="1" customFormat="1" ht="15" customHeight="1">
      <c r="B130" s="327"/>
      <c r="C130" s="309" t="s">
        <v>444</v>
      </c>
      <c r="D130" s="309"/>
      <c r="E130" s="309"/>
      <c r="F130" s="310" t="s">
        <v>437</v>
      </c>
      <c r="G130" s="309"/>
      <c r="H130" s="309" t="s">
        <v>445</v>
      </c>
      <c r="I130" s="309" t="s">
        <v>433</v>
      </c>
      <c r="J130" s="309">
        <v>15</v>
      </c>
      <c r="K130" s="329"/>
    </row>
    <row r="131" s="1" customFormat="1" ht="15" customHeight="1">
      <c r="B131" s="327"/>
      <c r="C131" s="309" t="s">
        <v>446</v>
      </c>
      <c r="D131" s="309"/>
      <c r="E131" s="309"/>
      <c r="F131" s="310" t="s">
        <v>437</v>
      </c>
      <c r="G131" s="309"/>
      <c r="H131" s="309" t="s">
        <v>447</v>
      </c>
      <c r="I131" s="309" t="s">
        <v>433</v>
      </c>
      <c r="J131" s="309">
        <v>20</v>
      </c>
      <c r="K131" s="329"/>
    </row>
    <row r="132" s="1" customFormat="1" ht="15" customHeight="1">
      <c r="B132" s="327"/>
      <c r="C132" s="309" t="s">
        <v>448</v>
      </c>
      <c r="D132" s="309"/>
      <c r="E132" s="309"/>
      <c r="F132" s="310" t="s">
        <v>437</v>
      </c>
      <c r="G132" s="309"/>
      <c r="H132" s="309" t="s">
        <v>449</v>
      </c>
      <c r="I132" s="309" t="s">
        <v>433</v>
      </c>
      <c r="J132" s="309">
        <v>20</v>
      </c>
      <c r="K132" s="329"/>
    </row>
    <row r="133" s="1" customFormat="1" ht="15" customHeight="1">
      <c r="B133" s="327"/>
      <c r="C133" s="285" t="s">
        <v>436</v>
      </c>
      <c r="D133" s="285"/>
      <c r="E133" s="285"/>
      <c r="F133" s="307" t="s">
        <v>437</v>
      </c>
      <c r="G133" s="285"/>
      <c r="H133" s="285" t="s">
        <v>471</v>
      </c>
      <c r="I133" s="285" t="s">
        <v>433</v>
      </c>
      <c r="J133" s="285">
        <v>50</v>
      </c>
      <c r="K133" s="329"/>
    </row>
    <row r="134" s="1" customFormat="1" ht="15" customHeight="1">
      <c r="B134" s="327"/>
      <c r="C134" s="285" t="s">
        <v>450</v>
      </c>
      <c r="D134" s="285"/>
      <c r="E134" s="285"/>
      <c r="F134" s="307" t="s">
        <v>437</v>
      </c>
      <c r="G134" s="285"/>
      <c r="H134" s="285" t="s">
        <v>471</v>
      </c>
      <c r="I134" s="285" t="s">
        <v>433</v>
      </c>
      <c r="J134" s="285">
        <v>50</v>
      </c>
      <c r="K134" s="329"/>
    </row>
    <row r="135" s="1" customFormat="1" ht="15" customHeight="1">
      <c r="B135" s="327"/>
      <c r="C135" s="285" t="s">
        <v>456</v>
      </c>
      <c r="D135" s="285"/>
      <c r="E135" s="285"/>
      <c r="F135" s="307" t="s">
        <v>437</v>
      </c>
      <c r="G135" s="285"/>
      <c r="H135" s="285" t="s">
        <v>471</v>
      </c>
      <c r="I135" s="285" t="s">
        <v>433</v>
      </c>
      <c r="J135" s="285">
        <v>50</v>
      </c>
      <c r="K135" s="329"/>
    </row>
    <row r="136" s="1" customFormat="1" ht="15" customHeight="1">
      <c r="B136" s="327"/>
      <c r="C136" s="285" t="s">
        <v>458</v>
      </c>
      <c r="D136" s="285"/>
      <c r="E136" s="285"/>
      <c r="F136" s="307" t="s">
        <v>437</v>
      </c>
      <c r="G136" s="285"/>
      <c r="H136" s="285" t="s">
        <v>471</v>
      </c>
      <c r="I136" s="285" t="s">
        <v>433</v>
      </c>
      <c r="J136" s="285">
        <v>50</v>
      </c>
      <c r="K136" s="329"/>
    </row>
    <row r="137" s="1" customFormat="1" ht="15" customHeight="1">
      <c r="B137" s="327"/>
      <c r="C137" s="285" t="s">
        <v>459</v>
      </c>
      <c r="D137" s="285"/>
      <c r="E137" s="285"/>
      <c r="F137" s="307" t="s">
        <v>437</v>
      </c>
      <c r="G137" s="285"/>
      <c r="H137" s="285" t="s">
        <v>484</v>
      </c>
      <c r="I137" s="285" t="s">
        <v>433</v>
      </c>
      <c r="J137" s="285">
        <v>255</v>
      </c>
      <c r="K137" s="329"/>
    </row>
    <row r="138" s="1" customFormat="1" ht="15" customHeight="1">
      <c r="B138" s="327"/>
      <c r="C138" s="285" t="s">
        <v>461</v>
      </c>
      <c r="D138" s="285"/>
      <c r="E138" s="285"/>
      <c r="F138" s="307" t="s">
        <v>431</v>
      </c>
      <c r="G138" s="285"/>
      <c r="H138" s="285" t="s">
        <v>485</v>
      </c>
      <c r="I138" s="285" t="s">
        <v>463</v>
      </c>
      <c r="J138" s="285"/>
      <c r="K138" s="329"/>
    </row>
    <row r="139" s="1" customFormat="1" ht="15" customHeight="1">
      <c r="B139" s="327"/>
      <c r="C139" s="285" t="s">
        <v>464</v>
      </c>
      <c r="D139" s="285"/>
      <c r="E139" s="285"/>
      <c r="F139" s="307" t="s">
        <v>431</v>
      </c>
      <c r="G139" s="285"/>
      <c r="H139" s="285" t="s">
        <v>486</v>
      </c>
      <c r="I139" s="285" t="s">
        <v>466</v>
      </c>
      <c r="J139" s="285"/>
      <c r="K139" s="329"/>
    </row>
    <row r="140" s="1" customFormat="1" ht="15" customHeight="1">
      <c r="B140" s="327"/>
      <c r="C140" s="285" t="s">
        <v>467</v>
      </c>
      <c r="D140" s="285"/>
      <c r="E140" s="285"/>
      <c r="F140" s="307" t="s">
        <v>431</v>
      </c>
      <c r="G140" s="285"/>
      <c r="H140" s="285" t="s">
        <v>467</v>
      </c>
      <c r="I140" s="285" t="s">
        <v>466</v>
      </c>
      <c r="J140" s="285"/>
      <c r="K140" s="329"/>
    </row>
    <row r="141" s="1" customFormat="1" ht="15" customHeight="1">
      <c r="B141" s="327"/>
      <c r="C141" s="285" t="s">
        <v>35</v>
      </c>
      <c r="D141" s="285"/>
      <c r="E141" s="285"/>
      <c r="F141" s="307" t="s">
        <v>431</v>
      </c>
      <c r="G141" s="285"/>
      <c r="H141" s="285" t="s">
        <v>487</v>
      </c>
      <c r="I141" s="285" t="s">
        <v>466</v>
      </c>
      <c r="J141" s="285"/>
      <c r="K141" s="329"/>
    </row>
    <row r="142" s="1" customFormat="1" ht="15" customHeight="1">
      <c r="B142" s="327"/>
      <c r="C142" s="285" t="s">
        <v>488</v>
      </c>
      <c r="D142" s="285"/>
      <c r="E142" s="285"/>
      <c r="F142" s="307" t="s">
        <v>431</v>
      </c>
      <c r="G142" s="285"/>
      <c r="H142" s="285" t="s">
        <v>489</v>
      </c>
      <c r="I142" s="285" t="s">
        <v>466</v>
      </c>
      <c r="J142" s="285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282"/>
      <c r="C144" s="282"/>
      <c r="D144" s="282"/>
      <c r="E144" s="282"/>
      <c r="F144" s="319"/>
      <c r="G144" s="282"/>
      <c r="H144" s="282"/>
      <c r="I144" s="282"/>
      <c r="J144" s="282"/>
      <c r="K144" s="282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490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425</v>
      </c>
      <c r="D148" s="300"/>
      <c r="E148" s="300"/>
      <c r="F148" s="300" t="s">
        <v>426</v>
      </c>
      <c r="G148" s="301"/>
      <c r="H148" s="300" t="s">
        <v>51</v>
      </c>
      <c r="I148" s="300" t="s">
        <v>54</v>
      </c>
      <c r="J148" s="300" t="s">
        <v>427</v>
      </c>
      <c r="K148" s="299"/>
    </row>
    <row r="149" s="1" customFormat="1" ht="17.25" customHeight="1">
      <c r="B149" s="297"/>
      <c r="C149" s="302" t="s">
        <v>428</v>
      </c>
      <c r="D149" s="302"/>
      <c r="E149" s="302"/>
      <c r="F149" s="303" t="s">
        <v>429</v>
      </c>
      <c r="G149" s="304"/>
      <c r="H149" s="302"/>
      <c r="I149" s="302"/>
      <c r="J149" s="302" t="s">
        <v>430</v>
      </c>
      <c r="K149" s="299"/>
    </row>
    <row r="150" s="1" customFormat="1" ht="5.25" customHeight="1">
      <c r="B150" s="308"/>
      <c r="C150" s="305"/>
      <c r="D150" s="305"/>
      <c r="E150" s="305"/>
      <c r="F150" s="305"/>
      <c r="G150" s="306"/>
      <c r="H150" s="305"/>
      <c r="I150" s="305"/>
      <c r="J150" s="305"/>
      <c r="K150" s="329"/>
    </row>
    <row r="151" s="1" customFormat="1" ht="15" customHeight="1">
      <c r="B151" s="308"/>
      <c r="C151" s="333" t="s">
        <v>434</v>
      </c>
      <c r="D151" s="285"/>
      <c r="E151" s="285"/>
      <c r="F151" s="334" t="s">
        <v>431</v>
      </c>
      <c r="G151" s="285"/>
      <c r="H151" s="333" t="s">
        <v>471</v>
      </c>
      <c r="I151" s="333" t="s">
        <v>433</v>
      </c>
      <c r="J151" s="333">
        <v>120</v>
      </c>
      <c r="K151" s="329"/>
    </row>
    <row r="152" s="1" customFormat="1" ht="15" customHeight="1">
      <c r="B152" s="308"/>
      <c r="C152" s="333" t="s">
        <v>480</v>
      </c>
      <c r="D152" s="285"/>
      <c r="E152" s="285"/>
      <c r="F152" s="334" t="s">
        <v>431</v>
      </c>
      <c r="G152" s="285"/>
      <c r="H152" s="333" t="s">
        <v>491</v>
      </c>
      <c r="I152" s="333" t="s">
        <v>433</v>
      </c>
      <c r="J152" s="333" t="s">
        <v>482</v>
      </c>
      <c r="K152" s="329"/>
    </row>
    <row r="153" s="1" customFormat="1" ht="15" customHeight="1">
      <c r="B153" s="308"/>
      <c r="C153" s="333" t="s">
        <v>379</v>
      </c>
      <c r="D153" s="285"/>
      <c r="E153" s="285"/>
      <c r="F153" s="334" t="s">
        <v>431</v>
      </c>
      <c r="G153" s="285"/>
      <c r="H153" s="333" t="s">
        <v>492</v>
      </c>
      <c r="I153" s="333" t="s">
        <v>433</v>
      </c>
      <c r="J153" s="333" t="s">
        <v>482</v>
      </c>
      <c r="K153" s="329"/>
    </row>
    <row r="154" s="1" customFormat="1" ht="15" customHeight="1">
      <c r="B154" s="308"/>
      <c r="C154" s="333" t="s">
        <v>436</v>
      </c>
      <c r="D154" s="285"/>
      <c r="E154" s="285"/>
      <c r="F154" s="334" t="s">
        <v>437</v>
      </c>
      <c r="G154" s="285"/>
      <c r="H154" s="333" t="s">
        <v>471</v>
      </c>
      <c r="I154" s="333" t="s">
        <v>433</v>
      </c>
      <c r="J154" s="333">
        <v>50</v>
      </c>
      <c r="K154" s="329"/>
    </row>
    <row r="155" s="1" customFormat="1" ht="15" customHeight="1">
      <c r="B155" s="308"/>
      <c r="C155" s="333" t="s">
        <v>439</v>
      </c>
      <c r="D155" s="285"/>
      <c r="E155" s="285"/>
      <c r="F155" s="334" t="s">
        <v>431</v>
      </c>
      <c r="G155" s="285"/>
      <c r="H155" s="333" t="s">
        <v>471</v>
      </c>
      <c r="I155" s="333" t="s">
        <v>441</v>
      </c>
      <c r="J155" s="333"/>
      <c r="K155" s="329"/>
    </row>
    <row r="156" s="1" customFormat="1" ht="15" customHeight="1">
      <c r="B156" s="308"/>
      <c r="C156" s="333" t="s">
        <v>450</v>
      </c>
      <c r="D156" s="285"/>
      <c r="E156" s="285"/>
      <c r="F156" s="334" t="s">
        <v>437</v>
      </c>
      <c r="G156" s="285"/>
      <c r="H156" s="333" t="s">
        <v>471</v>
      </c>
      <c r="I156" s="333" t="s">
        <v>433</v>
      </c>
      <c r="J156" s="333">
        <v>50</v>
      </c>
      <c r="K156" s="329"/>
    </row>
    <row r="157" s="1" customFormat="1" ht="15" customHeight="1">
      <c r="B157" s="308"/>
      <c r="C157" s="333" t="s">
        <v>458</v>
      </c>
      <c r="D157" s="285"/>
      <c r="E157" s="285"/>
      <c r="F157" s="334" t="s">
        <v>437</v>
      </c>
      <c r="G157" s="285"/>
      <c r="H157" s="333" t="s">
        <v>471</v>
      </c>
      <c r="I157" s="333" t="s">
        <v>433</v>
      </c>
      <c r="J157" s="333">
        <v>50</v>
      </c>
      <c r="K157" s="329"/>
    </row>
    <row r="158" s="1" customFormat="1" ht="15" customHeight="1">
      <c r="B158" s="308"/>
      <c r="C158" s="333" t="s">
        <v>456</v>
      </c>
      <c r="D158" s="285"/>
      <c r="E158" s="285"/>
      <c r="F158" s="334" t="s">
        <v>437</v>
      </c>
      <c r="G158" s="285"/>
      <c r="H158" s="333" t="s">
        <v>471</v>
      </c>
      <c r="I158" s="333" t="s">
        <v>433</v>
      </c>
      <c r="J158" s="333">
        <v>50</v>
      </c>
      <c r="K158" s="329"/>
    </row>
    <row r="159" s="1" customFormat="1" ht="15" customHeight="1">
      <c r="B159" s="308"/>
      <c r="C159" s="333" t="s">
        <v>93</v>
      </c>
      <c r="D159" s="285"/>
      <c r="E159" s="285"/>
      <c r="F159" s="334" t="s">
        <v>431</v>
      </c>
      <c r="G159" s="285"/>
      <c r="H159" s="333" t="s">
        <v>493</v>
      </c>
      <c r="I159" s="333" t="s">
        <v>433</v>
      </c>
      <c r="J159" s="333" t="s">
        <v>494</v>
      </c>
      <c r="K159" s="329"/>
    </row>
    <row r="160" s="1" customFormat="1" ht="15" customHeight="1">
      <c r="B160" s="308"/>
      <c r="C160" s="333" t="s">
        <v>495</v>
      </c>
      <c r="D160" s="285"/>
      <c r="E160" s="285"/>
      <c r="F160" s="334" t="s">
        <v>431</v>
      </c>
      <c r="G160" s="285"/>
      <c r="H160" s="333" t="s">
        <v>496</v>
      </c>
      <c r="I160" s="333" t="s">
        <v>466</v>
      </c>
      <c r="J160" s="333"/>
      <c r="K160" s="329"/>
    </row>
    <row r="161" s="1" customFormat="1" ht="15" customHeight="1">
      <c r="B161" s="335"/>
      <c r="C161" s="317"/>
      <c r="D161" s="317"/>
      <c r="E161" s="317"/>
      <c r="F161" s="317"/>
      <c r="G161" s="317"/>
      <c r="H161" s="317"/>
      <c r="I161" s="317"/>
      <c r="J161" s="317"/>
      <c r="K161" s="336"/>
    </row>
    <row r="162" s="1" customFormat="1" ht="18.75" customHeight="1">
      <c r="B162" s="282"/>
      <c r="C162" s="285"/>
      <c r="D162" s="285"/>
      <c r="E162" s="285"/>
      <c r="F162" s="307"/>
      <c r="G162" s="285"/>
      <c r="H162" s="285"/>
      <c r="I162" s="285"/>
      <c r="J162" s="285"/>
      <c r="K162" s="282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497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425</v>
      </c>
      <c r="D166" s="300"/>
      <c r="E166" s="300"/>
      <c r="F166" s="300" t="s">
        <v>426</v>
      </c>
      <c r="G166" s="337"/>
      <c r="H166" s="338" t="s">
        <v>51</v>
      </c>
      <c r="I166" s="338" t="s">
        <v>54</v>
      </c>
      <c r="J166" s="300" t="s">
        <v>427</v>
      </c>
      <c r="K166" s="277"/>
    </row>
    <row r="167" s="1" customFormat="1" ht="17.25" customHeight="1">
      <c r="B167" s="278"/>
      <c r="C167" s="302" t="s">
        <v>428</v>
      </c>
      <c r="D167" s="302"/>
      <c r="E167" s="302"/>
      <c r="F167" s="303" t="s">
        <v>429</v>
      </c>
      <c r="G167" s="339"/>
      <c r="H167" s="340"/>
      <c r="I167" s="340"/>
      <c r="J167" s="302" t="s">
        <v>430</v>
      </c>
      <c r="K167" s="280"/>
    </row>
    <row r="168" s="1" customFormat="1" ht="5.25" customHeight="1">
      <c r="B168" s="308"/>
      <c r="C168" s="305"/>
      <c r="D168" s="305"/>
      <c r="E168" s="305"/>
      <c r="F168" s="305"/>
      <c r="G168" s="306"/>
      <c r="H168" s="305"/>
      <c r="I168" s="305"/>
      <c r="J168" s="305"/>
      <c r="K168" s="329"/>
    </row>
    <row r="169" s="1" customFormat="1" ht="15" customHeight="1">
      <c r="B169" s="308"/>
      <c r="C169" s="285" t="s">
        <v>434</v>
      </c>
      <c r="D169" s="285"/>
      <c r="E169" s="285"/>
      <c r="F169" s="307" t="s">
        <v>431</v>
      </c>
      <c r="G169" s="285"/>
      <c r="H169" s="285" t="s">
        <v>471</v>
      </c>
      <c r="I169" s="285" t="s">
        <v>433</v>
      </c>
      <c r="J169" s="285">
        <v>120</v>
      </c>
      <c r="K169" s="329"/>
    </row>
    <row r="170" s="1" customFormat="1" ht="15" customHeight="1">
      <c r="B170" s="308"/>
      <c r="C170" s="285" t="s">
        <v>480</v>
      </c>
      <c r="D170" s="285"/>
      <c r="E170" s="285"/>
      <c r="F170" s="307" t="s">
        <v>431</v>
      </c>
      <c r="G170" s="285"/>
      <c r="H170" s="285" t="s">
        <v>481</v>
      </c>
      <c r="I170" s="285" t="s">
        <v>433</v>
      </c>
      <c r="J170" s="285" t="s">
        <v>482</v>
      </c>
      <c r="K170" s="329"/>
    </row>
    <row r="171" s="1" customFormat="1" ht="15" customHeight="1">
      <c r="B171" s="308"/>
      <c r="C171" s="285" t="s">
        <v>379</v>
      </c>
      <c r="D171" s="285"/>
      <c r="E171" s="285"/>
      <c r="F171" s="307" t="s">
        <v>431</v>
      </c>
      <c r="G171" s="285"/>
      <c r="H171" s="285" t="s">
        <v>498</v>
      </c>
      <c r="I171" s="285" t="s">
        <v>433</v>
      </c>
      <c r="J171" s="285" t="s">
        <v>482</v>
      </c>
      <c r="K171" s="329"/>
    </row>
    <row r="172" s="1" customFormat="1" ht="15" customHeight="1">
      <c r="B172" s="308"/>
      <c r="C172" s="285" t="s">
        <v>436</v>
      </c>
      <c r="D172" s="285"/>
      <c r="E172" s="285"/>
      <c r="F172" s="307" t="s">
        <v>437</v>
      </c>
      <c r="G172" s="285"/>
      <c r="H172" s="285" t="s">
        <v>498</v>
      </c>
      <c r="I172" s="285" t="s">
        <v>433</v>
      </c>
      <c r="J172" s="285">
        <v>50</v>
      </c>
      <c r="K172" s="329"/>
    </row>
    <row r="173" s="1" customFormat="1" ht="15" customHeight="1">
      <c r="B173" s="308"/>
      <c r="C173" s="285" t="s">
        <v>439</v>
      </c>
      <c r="D173" s="285"/>
      <c r="E173" s="285"/>
      <c r="F173" s="307" t="s">
        <v>431</v>
      </c>
      <c r="G173" s="285"/>
      <c r="H173" s="285" t="s">
        <v>498</v>
      </c>
      <c r="I173" s="285" t="s">
        <v>441</v>
      </c>
      <c r="J173" s="285"/>
      <c r="K173" s="329"/>
    </row>
    <row r="174" s="1" customFormat="1" ht="15" customHeight="1">
      <c r="B174" s="308"/>
      <c r="C174" s="285" t="s">
        <v>450</v>
      </c>
      <c r="D174" s="285"/>
      <c r="E174" s="285"/>
      <c r="F174" s="307" t="s">
        <v>437</v>
      </c>
      <c r="G174" s="285"/>
      <c r="H174" s="285" t="s">
        <v>498</v>
      </c>
      <c r="I174" s="285" t="s">
        <v>433</v>
      </c>
      <c r="J174" s="285">
        <v>50</v>
      </c>
      <c r="K174" s="329"/>
    </row>
    <row r="175" s="1" customFormat="1" ht="15" customHeight="1">
      <c r="B175" s="308"/>
      <c r="C175" s="285" t="s">
        <v>458</v>
      </c>
      <c r="D175" s="285"/>
      <c r="E175" s="285"/>
      <c r="F175" s="307" t="s">
        <v>437</v>
      </c>
      <c r="G175" s="285"/>
      <c r="H175" s="285" t="s">
        <v>498</v>
      </c>
      <c r="I175" s="285" t="s">
        <v>433</v>
      </c>
      <c r="J175" s="285">
        <v>50</v>
      </c>
      <c r="K175" s="329"/>
    </row>
    <row r="176" s="1" customFormat="1" ht="15" customHeight="1">
      <c r="B176" s="308"/>
      <c r="C176" s="285" t="s">
        <v>456</v>
      </c>
      <c r="D176" s="285"/>
      <c r="E176" s="285"/>
      <c r="F176" s="307" t="s">
        <v>437</v>
      </c>
      <c r="G176" s="285"/>
      <c r="H176" s="285" t="s">
        <v>498</v>
      </c>
      <c r="I176" s="285" t="s">
        <v>433</v>
      </c>
      <c r="J176" s="285">
        <v>50</v>
      </c>
      <c r="K176" s="329"/>
    </row>
    <row r="177" s="1" customFormat="1" ht="15" customHeight="1">
      <c r="B177" s="308"/>
      <c r="C177" s="285" t="s">
        <v>101</v>
      </c>
      <c r="D177" s="285"/>
      <c r="E177" s="285"/>
      <c r="F177" s="307" t="s">
        <v>431</v>
      </c>
      <c r="G177" s="285"/>
      <c r="H177" s="285" t="s">
        <v>499</v>
      </c>
      <c r="I177" s="285" t="s">
        <v>500</v>
      </c>
      <c r="J177" s="285"/>
      <c r="K177" s="329"/>
    </row>
    <row r="178" s="1" customFormat="1" ht="15" customHeight="1">
      <c r="B178" s="308"/>
      <c r="C178" s="285" t="s">
        <v>54</v>
      </c>
      <c r="D178" s="285"/>
      <c r="E178" s="285"/>
      <c r="F178" s="307" t="s">
        <v>431</v>
      </c>
      <c r="G178" s="285"/>
      <c r="H178" s="285" t="s">
        <v>501</v>
      </c>
      <c r="I178" s="285" t="s">
        <v>502</v>
      </c>
      <c r="J178" s="285">
        <v>1</v>
      </c>
      <c r="K178" s="329"/>
    </row>
    <row r="179" s="1" customFormat="1" ht="15" customHeight="1">
      <c r="B179" s="308"/>
      <c r="C179" s="285" t="s">
        <v>50</v>
      </c>
      <c r="D179" s="285"/>
      <c r="E179" s="285"/>
      <c r="F179" s="307" t="s">
        <v>431</v>
      </c>
      <c r="G179" s="285"/>
      <c r="H179" s="285" t="s">
        <v>503</v>
      </c>
      <c r="I179" s="285" t="s">
        <v>433</v>
      </c>
      <c r="J179" s="285">
        <v>20</v>
      </c>
      <c r="K179" s="329"/>
    </row>
    <row r="180" s="1" customFormat="1" ht="15" customHeight="1">
      <c r="B180" s="308"/>
      <c r="C180" s="285" t="s">
        <v>51</v>
      </c>
      <c r="D180" s="285"/>
      <c r="E180" s="285"/>
      <c r="F180" s="307" t="s">
        <v>431</v>
      </c>
      <c r="G180" s="285"/>
      <c r="H180" s="285" t="s">
        <v>504</v>
      </c>
      <c r="I180" s="285" t="s">
        <v>433</v>
      </c>
      <c r="J180" s="285">
        <v>255</v>
      </c>
      <c r="K180" s="329"/>
    </row>
    <row r="181" s="1" customFormat="1" ht="15" customHeight="1">
      <c r="B181" s="308"/>
      <c r="C181" s="285" t="s">
        <v>102</v>
      </c>
      <c r="D181" s="285"/>
      <c r="E181" s="285"/>
      <c r="F181" s="307" t="s">
        <v>431</v>
      </c>
      <c r="G181" s="285"/>
      <c r="H181" s="285" t="s">
        <v>395</v>
      </c>
      <c r="I181" s="285" t="s">
        <v>433</v>
      </c>
      <c r="J181" s="285">
        <v>10</v>
      </c>
      <c r="K181" s="329"/>
    </row>
    <row r="182" s="1" customFormat="1" ht="15" customHeight="1">
      <c r="B182" s="308"/>
      <c r="C182" s="285" t="s">
        <v>103</v>
      </c>
      <c r="D182" s="285"/>
      <c r="E182" s="285"/>
      <c r="F182" s="307" t="s">
        <v>431</v>
      </c>
      <c r="G182" s="285"/>
      <c r="H182" s="285" t="s">
        <v>505</v>
      </c>
      <c r="I182" s="285" t="s">
        <v>466</v>
      </c>
      <c r="J182" s="285"/>
      <c r="K182" s="329"/>
    </row>
    <row r="183" s="1" customFormat="1" ht="15" customHeight="1">
      <c r="B183" s="308"/>
      <c r="C183" s="285" t="s">
        <v>506</v>
      </c>
      <c r="D183" s="285"/>
      <c r="E183" s="285"/>
      <c r="F183" s="307" t="s">
        <v>431</v>
      </c>
      <c r="G183" s="285"/>
      <c r="H183" s="285" t="s">
        <v>507</v>
      </c>
      <c r="I183" s="285" t="s">
        <v>466</v>
      </c>
      <c r="J183" s="285"/>
      <c r="K183" s="329"/>
    </row>
    <row r="184" s="1" customFormat="1" ht="15" customHeight="1">
      <c r="B184" s="308"/>
      <c r="C184" s="285" t="s">
        <v>495</v>
      </c>
      <c r="D184" s="285"/>
      <c r="E184" s="285"/>
      <c r="F184" s="307" t="s">
        <v>431</v>
      </c>
      <c r="G184" s="285"/>
      <c r="H184" s="285" t="s">
        <v>508</v>
      </c>
      <c r="I184" s="285" t="s">
        <v>466</v>
      </c>
      <c r="J184" s="285"/>
      <c r="K184" s="329"/>
    </row>
    <row r="185" s="1" customFormat="1" ht="15" customHeight="1">
      <c r="B185" s="308"/>
      <c r="C185" s="285" t="s">
        <v>105</v>
      </c>
      <c r="D185" s="285"/>
      <c r="E185" s="285"/>
      <c r="F185" s="307" t="s">
        <v>437</v>
      </c>
      <c r="G185" s="285"/>
      <c r="H185" s="285" t="s">
        <v>509</v>
      </c>
      <c r="I185" s="285" t="s">
        <v>433</v>
      </c>
      <c r="J185" s="285">
        <v>50</v>
      </c>
      <c r="K185" s="329"/>
    </row>
    <row r="186" s="1" customFormat="1" ht="15" customHeight="1">
      <c r="B186" s="308"/>
      <c r="C186" s="285" t="s">
        <v>510</v>
      </c>
      <c r="D186" s="285"/>
      <c r="E186" s="285"/>
      <c r="F186" s="307" t="s">
        <v>437</v>
      </c>
      <c r="G186" s="285"/>
      <c r="H186" s="285" t="s">
        <v>511</v>
      </c>
      <c r="I186" s="285" t="s">
        <v>512</v>
      </c>
      <c r="J186" s="285"/>
      <c r="K186" s="329"/>
    </row>
    <row r="187" s="1" customFormat="1" ht="15" customHeight="1">
      <c r="B187" s="308"/>
      <c r="C187" s="285" t="s">
        <v>513</v>
      </c>
      <c r="D187" s="285"/>
      <c r="E187" s="285"/>
      <c r="F187" s="307" t="s">
        <v>437</v>
      </c>
      <c r="G187" s="285"/>
      <c r="H187" s="285" t="s">
        <v>514</v>
      </c>
      <c r="I187" s="285" t="s">
        <v>512</v>
      </c>
      <c r="J187" s="285"/>
      <c r="K187" s="329"/>
    </row>
    <row r="188" s="1" customFormat="1" ht="15" customHeight="1">
      <c r="B188" s="308"/>
      <c r="C188" s="285" t="s">
        <v>515</v>
      </c>
      <c r="D188" s="285"/>
      <c r="E188" s="285"/>
      <c r="F188" s="307" t="s">
        <v>437</v>
      </c>
      <c r="G188" s="285"/>
      <c r="H188" s="285" t="s">
        <v>516</v>
      </c>
      <c r="I188" s="285" t="s">
        <v>512</v>
      </c>
      <c r="J188" s="285"/>
      <c r="K188" s="329"/>
    </row>
    <row r="189" s="1" customFormat="1" ht="15" customHeight="1">
      <c r="B189" s="308"/>
      <c r="C189" s="341" t="s">
        <v>517</v>
      </c>
      <c r="D189" s="285"/>
      <c r="E189" s="285"/>
      <c r="F189" s="307" t="s">
        <v>437</v>
      </c>
      <c r="G189" s="285"/>
      <c r="H189" s="285" t="s">
        <v>518</v>
      </c>
      <c r="I189" s="285" t="s">
        <v>519</v>
      </c>
      <c r="J189" s="342" t="s">
        <v>520</v>
      </c>
      <c r="K189" s="329"/>
    </row>
    <row r="190" s="1" customFormat="1" ht="15" customHeight="1">
      <c r="B190" s="308"/>
      <c r="C190" s="292" t="s">
        <v>39</v>
      </c>
      <c r="D190" s="285"/>
      <c r="E190" s="285"/>
      <c r="F190" s="307" t="s">
        <v>431</v>
      </c>
      <c r="G190" s="285"/>
      <c r="H190" s="282" t="s">
        <v>521</v>
      </c>
      <c r="I190" s="285" t="s">
        <v>522</v>
      </c>
      <c r="J190" s="285"/>
      <c r="K190" s="329"/>
    </row>
    <row r="191" s="1" customFormat="1" ht="15" customHeight="1">
      <c r="B191" s="308"/>
      <c r="C191" s="292" t="s">
        <v>523</v>
      </c>
      <c r="D191" s="285"/>
      <c r="E191" s="285"/>
      <c r="F191" s="307" t="s">
        <v>431</v>
      </c>
      <c r="G191" s="285"/>
      <c r="H191" s="285" t="s">
        <v>524</v>
      </c>
      <c r="I191" s="285" t="s">
        <v>466</v>
      </c>
      <c r="J191" s="285"/>
      <c r="K191" s="329"/>
    </row>
    <row r="192" s="1" customFormat="1" ht="15" customHeight="1">
      <c r="B192" s="308"/>
      <c r="C192" s="292" t="s">
        <v>525</v>
      </c>
      <c r="D192" s="285"/>
      <c r="E192" s="285"/>
      <c r="F192" s="307" t="s">
        <v>431</v>
      </c>
      <c r="G192" s="285"/>
      <c r="H192" s="285" t="s">
        <v>526</v>
      </c>
      <c r="I192" s="285" t="s">
        <v>466</v>
      </c>
      <c r="J192" s="285"/>
      <c r="K192" s="329"/>
    </row>
    <row r="193" s="1" customFormat="1" ht="15" customHeight="1">
      <c r="B193" s="308"/>
      <c r="C193" s="292" t="s">
        <v>527</v>
      </c>
      <c r="D193" s="285"/>
      <c r="E193" s="285"/>
      <c r="F193" s="307" t="s">
        <v>437</v>
      </c>
      <c r="G193" s="285"/>
      <c r="H193" s="285" t="s">
        <v>528</v>
      </c>
      <c r="I193" s="285" t="s">
        <v>466</v>
      </c>
      <c r="J193" s="285"/>
      <c r="K193" s="329"/>
    </row>
    <row r="194" s="1" customFormat="1" ht="15" customHeight="1">
      <c r="B194" s="335"/>
      <c r="C194" s="343"/>
      <c r="D194" s="317"/>
      <c r="E194" s="317"/>
      <c r="F194" s="317"/>
      <c r="G194" s="317"/>
      <c r="H194" s="317"/>
      <c r="I194" s="317"/>
      <c r="J194" s="317"/>
      <c r="K194" s="336"/>
    </row>
    <row r="195" s="1" customFormat="1" ht="18.75" customHeight="1">
      <c r="B195" s="282"/>
      <c r="C195" s="285"/>
      <c r="D195" s="285"/>
      <c r="E195" s="285"/>
      <c r="F195" s="307"/>
      <c r="G195" s="285"/>
      <c r="H195" s="285"/>
      <c r="I195" s="285"/>
      <c r="J195" s="285"/>
      <c r="K195" s="282"/>
    </row>
    <row r="196" s="1" customFormat="1" ht="18.75" customHeight="1">
      <c r="B196" s="282"/>
      <c r="C196" s="285"/>
      <c r="D196" s="285"/>
      <c r="E196" s="285"/>
      <c r="F196" s="307"/>
      <c r="G196" s="285"/>
      <c r="H196" s="285"/>
      <c r="I196" s="285"/>
      <c r="J196" s="285"/>
      <c r="K196" s="282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529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4" t="s">
        <v>530</v>
      </c>
      <c r="D200" s="344"/>
      <c r="E200" s="344"/>
      <c r="F200" s="344" t="s">
        <v>531</v>
      </c>
      <c r="G200" s="345"/>
      <c r="H200" s="344" t="s">
        <v>532</v>
      </c>
      <c r="I200" s="344"/>
      <c r="J200" s="344"/>
      <c r="K200" s="277"/>
    </row>
    <row r="201" s="1" customFormat="1" ht="5.25" customHeight="1">
      <c r="B201" s="308"/>
      <c r="C201" s="305"/>
      <c r="D201" s="305"/>
      <c r="E201" s="305"/>
      <c r="F201" s="305"/>
      <c r="G201" s="285"/>
      <c r="H201" s="305"/>
      <c r="I201" s="305"/>
      <c r="J201" s="305"/>
      <c r="K201" s="329"/>
    </row>
    <row r="202" s="1" customFormat="1" ht="15" customHeight="1">
      <c r="B202" s="308"/>
      <c r="C202" s="285" t="s">
        <v>522</v>
      </c>
      <c r="D202" s="285"/>
      <c r="E202" s="285"/>
      <c r="F202" s="307" t="s">
        <v>40</v>
      </c>
      <c r="G202" s="285"/>
      <c r="H202" s="285" t="s">
        <v>533</v>
      </c>
      <c r="I202" s="285"/>
      <c r="J202" s="285"/>
      <c r="K202" s="329"/>
    </row>
    <row r="203" s="1" customFormat="1" ht="15" customHeight="1">
      <c r="B203" s="308"/>
      <c r="C203" s="314"/>
      <c r="D203" s="285"/>
      <c r="E203" s="285"/>
      <c r="F203" s="307" t="s">
        <v>41</v>
      </c>
      <c r="G203" s="285"/>
      <c r="H203" s="285" t="s">
        <v>534</v>
      </c>
      <c r="I203" s="285"/>
      <c r="J203" s="285"/>
      <c r="K203" s="329"/>
    </row>
    <row r="204" s="1" customFormat="1" ht="15" customHeight="1">
      <c r="B204" s="308"/>
      <c r="C204" s="314"/>
      <c r="D204" s="285"/>
      <c r="E204" s="285"/>
      <c r="F204" s="307" t="s">
        <v>44</v>
      </c>
      <c r="G204" s="285"/>
      <c r="H204" s="285" t="s">
        <v>535</v>
      </c>
      <c r="I204" s="285"/>
      <c r="J204" s="285"/>
      <c r="K204" s="329"/>
    </row>
    <row r="205" s="1" customFormat="1" ht="15" customHeight="1">
      <c r="B205" s="308"/>
      <c r="C205" s="285"/>
      <c r="D205" s="285"/>
      <c r="E205" s="285"/>
      <c r="F205" s="307" t="s">
        <v>42</v>
      </c>
      <c r="G205" s="285"/>
      <c r="H205" s="285" t="s">
        <v>536</v>
      </c>
      <c r="I205" s="285"/>
      <c r="J205" s="285"/>
      <c r="K205" s="329"/>
    </row>
    <row r="206" s="1" customFormat="1" ht="15" customHeight="1">
      <c r="B206" s="308"/>
      <c r="C206" s="285"/>
      <c r="D206" s="285"/>
      <c r="E206" s="285"/>
      <c r="F206" s="307" t="s">
        <v>43</v>
      </c>
      <c r="G206" s="285"/>
      <c r="H206" s="285" t="s">
        <v>537</v>
      </c>
      <c r="I206" s="285"/>
      <c r="J206" s="285"/>
      <c r="K206" s="329"/>
    </row>
    <row r="207" s="1" customFormat="1" ht="15" customHeight="1">
      <c r="B207" s="308"/>
      <c r="C207" s="285"/>
      <c r="D207" s="285"/>
      <c r="E207" s="285"/>
      <c r="F207" s="307"/>
      <c r="G207" s="285"/>
      <c r="H207" s="285"/>
      <c r="I207" s="285"/>
      <c r="J207" s="285"/>
      <c r="K207" s="329"/>
    </row>
    <row r="208" s="1" customFormat="1" ht="15" customHeight="1">
      <c r="B208" s="308"/>
      <c r="C208" s="285" t="s">
        <v>478</v>
      </c>
      <c r="D208" s="285"/>
      <c r="E208" s="285"/>
      <c r="F208" s="307" t="s">
        <v>76</v>
      </c>
      <c r="G208" s="285"/>
      <c r="H208" s="285" t="s">
        <v>538</v>
      </c>
      <c r="I208" s="285"/>
      <c r="J208" s="285"/>
      <c r="K208" s="329"/>
    </row>
    <row r="209" s="1" customFormat="1" ht="15" customHeight="1">
      <c r="B209" s="308"/>
      <c r="C209" s="314"/>
      <c r="D209" s="285"/>
      <c r="E209" s="285"/>
      <c r="F209" s="307" t="s">
        <v>373</v>
      </c>
      <c r="G209" s="285"/>
      <c r="H209" s="285" t="s">
        <v>374</v>
      </c>
      <c r="I209" s="285"/>
      <c r="J209" s="285"/>
      <c r="K209" s="329"/>
    </row>
    <row r="210" s="1" customFormat="1" ht="15" customHeight="1">
      <c r="B210" s="308"/>
      <c r="C210" s="285"/>
      <c r="D210" s="285"/>
      <c r="E210" s="285"/>
      <c r="F210" s="307" t="s">
        <v>371</v>
      </c>
      <c r="G210" s="285"/>
      <c r="H210" s="285" t="s">
        <v>539</v>
      </c>
      <c r="I210" s="285"/>
      <c r="J210" s="285"/>
      <c r="K210" s="329"/>
    </row>
    <row r="211" s="1" customFormat="1" ht="15" customHeight="1">
      <c r="B211" s="346"/>
      <c r="C211" s="314"/>
      <c r="D211" s="314"/>
      <c r="E211" s="314"/>
      <c r="F211" s="307" t="s">
        <v>375</v>
      </c>
      <c r="G211" s="292"/>
      <c r="H211" s="333" t="s">
        <v>376</v>
      </c>
      <c r="I211" s="333"/>
      <c r="J211" s="333"/>
      <c r="K211" s="347"/>
    </row>
    <row r="212" s="1" customFormat="1" ht="15" customHeight="1">
      <c r="B212" s="346"/>
      <c r="C212" s="314"/>
      <c r="D212" s="314"/>
      <c r="E212" s="314"/>
      <c r="F212" s="307" t="s">
        <v>377</v>
      </c>
      <c r="G212" s="292"/>
      <c r="H212" s="333" t="s">
        <v>540</v>
      </c>
      <c r="I212" s="333"/>
      <c r="J212" s="333"/>
      <c r="K212" s="347"/>
    </row>
    <row r="213" s="1" customFormat="1" ht="15" customHeight="1">
      <c r="B213" s="346"/>
      <c r="C213" s="314"/>
      <c r="D213" s="314"/>
      <c r="E213" s="314"/>
      <c r="F213" s="348"/>
      <c r="G213" s="292"/>
      <c r="H213" s="349"/>
      <c r="I213" s="349"/>
      <c r="J213" s="349"/>
      <c r="K213" s="347"/>
    </row>
    <row r="214" s="1" customFormat="1" ht="15" customHeight="1">
      <c r="B214" s="346"/>
      <c r="C214" s="285" t="s">
        <v>502</v>
      </c>
      <c r="D214" s="314"/>
      <c r="E214" s="314"/>
      <c r="F214" s="307">
        <v>1</v>
      </c>
      <c r="G214" s="292"/>
      <c r="H214" s="333" t="s">
        <v>541</v>
      </c>
      <c r="I214" s="333"/>
      <c r="J214" s="333"/>
      <c r="K214" s="347"/>
    </row>
    <row r="215" s="1" customFormat="1" ht="15" customHeight="1">
      <c r="B215" s="346"/>
      <c r="C215" s="314"/>
      <c r="D215" s="314"/>
      <c r="E215" s="314"/>
      <c r="F215" s="307">
        <v>2</v>
      </c>
      <c r="G215" s="292"/>
      <c r="H215" s="333" t="s">
        <v>542</v>
      </c>
      <c r="I215" s="333"/>
      <c r="J215" s="333"/>
      <c r="K215" s="347"/>
    </row>
    <row r="216" s="1" customFormat="1" ht="15" customHeight="1">
      <c r="B216" s="346"/>
      <c r="C216" s="314"/>
      <c r="D216" s="314"/>
      <c r="E216" s="314"/>
      <c r="F216" s="307">
        <v>3</v>
      </c>
      <c r="G216" s="292"/>
      <c r="H216" s="333" t="s">
        <v>543</v>
      </c>
      <c r="I216" s="333"/>
      <c r="J216" s="333"/>
      <c r="K216" s="347"/>
    </row>
    <row r="217" s="1" customFormat="1" ht="15" customHeight="1">
      <c r="B217" s="346"/>
      <c r="C217" s="314"/>
      <c r="D217" s="314"/>
      <c r="E217" s="314"/>
      <c r="F217" s="307">
        <v>4</v>
      </c>
      <c r="G217" s="292"/>
      <c r="H217" s="333" t="s">
        <v>544</v>
      </c>
      <c r="I217" s="333"/>
      <c r="J217" s="333"/>
      <c r="K217" s="347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HP4540s\RTS</dc:creator>
  <cp:lastModifiedBy>HP4540s\RTS</cp:lastModifiedBy>
  <dcterms:created xsi:type="dcterms:W3CDTF">2020-06-30T08:41:08Z</dcterms:created>
  <dcterms:modified xsi:type="dcterms:W3CDTF">2020-06-30T08:41:15Z</dcterms:modified>
</cp:coreProperties>
</file>